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eilareaagencyonaging-my.sharepoint.com/personal/mbrackmann_ageguide_org/Documents/Documents/Website/RFP Landing Page/"/>
    </mc:Choice>
  </mc:AlternateContent>
  <xr:revisionPtr revIDLastSave="0" documentId="8_{D353C281-A211-4F40-9DAF-CE47DD325685}" xr6:coauthVersionLast="46" xr6:coauthVersionMax="46" xr10:uidLastSave="{00000000-0000-0000-0000-000000000000}"/>
  <bookViews>
    <workbookView xWindow="1520" yWindow="1520" windowWidth="14400" windowHeight="7360" firstSheet="3" activeTab="3" xr2:uid="{00000000-000D-0000-FFFF-FFFF00000000}"/>
  </bookViews>
  <sheets>
    <sheet name="Budget Overview" sheetId="11" state="hidden" r:id="rId1"/>
    <sheet name=" Title III Budget Instructions " sheetId="12" state="hidden" r:id="rId2"/>
    <sheet name="Allocation Page" sheetId="13" state="hidden" r:id="rId3"/>
    <sheet name="Budget" sheetId="5" r:id="rId4"/>
    <sheet name="Staff Time Allocation FTE" sheetId="17" r:id="rId5"/>
    <sheet name="Budget Justification" sheetId="19" r:id="rId6"/>
    <sheet name="In Kind Allocation" sheetId="18" r:id="rId7"/>
    <sheet name="Funder List" sheetId="20" r:id="rId8"/>
    <sheet name="Staff Time Allocation F.T.E" sheetId="14" state="hidden" r:id="rId9"/>
    <sheet name="In-Kind Allocation Rq." sheetId="15" state="hidden" r:id="rId10"/>
    <sheet name="Multiple Cty Summary Sheet" sheetId="16" state="hidden" r:id="rId11"/>
    <sheet name="Formulas Defined" sheetId="8" state="hidden" r:id="rId12"/>
  </sheets>
  <definedNames>
    <definedName name="FTE">#REF!</definedName>
    <definedName name="IIIB" localSheetId="3">Budget!#REF!</definedName>
    <definedName name="IIIB" localSheetId="5">#REF!</definedName>
    <definedName name="IIIB" localSheetId="7">#REF!</definedName>
    <definedName name="IIIB" localSheetId="6">#REF!</definedName>
    <definedName name="IIIB" localSheetId="4">#REF!</definedName>
    <definedName name="IIIB">#REF!</definedName>
    <definedName name="IIIC" localSheetId="3">Budget!#REF!</definedName>
    <definedName name="IIIC" localSheetId="5">#REF!</definedName>
    <definedName name="IIIC" localSheetId="7">#REF!</definedName>
    <definedName name="IIIC" localSheetId="6">#REF!</definedName>
    <definedName name="IIIC" localSheetId="4">#REF!</definedName>
    <definedName name="IIIC">#REF!</definedName>
    <definedName name="_xlnm.Print_Area" localSheetId="3">Budget!$A$1:$D$220</definedName>
    <definedName name="Print_Area_MI" localSheetId="3">Budget!#REF!</definedName>
    <definedName name="STA">#REF!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8" i="17" l="1"/>
  <c r="H28" i="17"/>
  <c r="I28" i="17"/>
  <c r="J28" i="17"/>
  <c r="K28" i="17"/>
  <c r="L28" i="17"/>
  <c r="M28" i="17"/>
  <c r="N28" i="17"/>
  <c r="O28" i="17"/>
  <c r="P28" i="17"/>
  <c r="Q28" i="17" l="1"/>
  <c r="F28" i="17"/>
  <c r="E28" i="17"/>
  <c r="D28" i="17"/>
  <c r="C28" i="17"/>
  <c r="R27" i="17"/>
  <c r="S27" i="17" s="1"/>
  <c r="R26" i="17"/>
  <c r="S26" i="17" s="1"/>
  <c r="S25" i="17"/>
  <c r="R25" i="17"/>
  <c r="R24" i="17"/>
  <c r="S24" i="17" s="1"/>
  <c r="R23" i="17"/>
  <c r="S23" i="17" s="1"/>
  <c r="R22" i="17"/>
  <c r="S22" i="17" s="1"/>
  <c r="S21" i="17"/>
  <c r="R21" i="17"/>
  <c r="R20" i="17"/>
  <c r="S20" i="17" s="1"/>
  <c r="R19" i="17"/>
  <c r="S19" i="17" s="1"/>
  <c r="R18" i="17"/>
  <c r="S18" i="17" s="1"/>
  <c r="S17" i="17"/>
  <c r="R17" i="17"/>
  <c r="R16" i="17"/>
  <c r="S16" i="17" s="1"/>
  <c r="R15" i="17"/>
  <c r="S15" i="17" s="1"/>
  <c r="R14" i="17"/>
  <c r="S14" i="17" s="1"/>
  <c r="S13" i="17"/>
  <c r="R13" i="17"/>
  <c r="R12" i="17"/>
  <c r="S12" i="17" s="1"/>
  <c r="R11" i="17"/>
  <c r="R28" i="17" s="1"/>
  <c r="S11" i="17" l="1"/>
  <c r="S28" i="17" s="1"/>
  <c r="D218" i="5" l="1"/>
  <c r="D216" i="5"/>
  <c r="D173" i="5"/>
  <c r="D172" i="5"/>
  <c r="D171" i="5"/>
  <c r="D170" i="5"/>
  <c r="D169" i="5"/>
  <c r="D164" i="5"/>
  <c r="D151" i="5"/>
  <c r="D150" i="5"/>
  <c r="D149" i="5"/>
  <c r="D148" i="5"/>
  <c r="D143" i="5"/>
  <c r="D142" i="5"/>
  <c r="D141" i="5"/>
  <c r="D140" i="5"/>
  <c r="D139" i="5"/>
  <c r="D138" i="5"/>
  <c r="D137" i="5"/>
  <c r="D136" i="5"/>
  <c r="D135" i="5"/>
  <c r="D124" i="5"/>
  <c r="D123" i="5"/>
  <c r="D122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7" i="5"/>
  <c r="D106" i="5"/>
  <c r="D105" i="5"/>
  <c r="D104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30" i="5"/>
  <c r="D29" i="5"/>
  <c r="D28" i="5"/>
  <c r="D27" i="5"/>
  <c r="D26" i="5"/>
  <c r="D25" i="5"/>
  <c r="D24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C206" i="5" l="1"/>
  <c r="C204" i="5"/>
  <c r="C201" i="5"/>
  <c r="C200" i="5"/>
  <c r="C198" i="5"/>
  <c r="C197" i="5"/>
  <c r="D197" i="5" s="1"/>
  <c r="C195" i="5"/>
  <c r="C192" i="5"/>
  <c r="C191" i="5"/>
  <c r="C174" i="5"/>
  <c r="C168" i="5"/>
  <c r="C153" i="5"/>
  <c r="C152" i="5"/>
  <c r="C126" i="5"/>
  <c r="C178" i="5" s="1"/>
  <c r="C121" i="5"/>
  <c r="C193" i="5" s="1"/>
  <c r="C108" i="5"/>
  <c r="C194" i="5" s="1"/>
  <c r="C96" i="5"/>
  <c r="C179" i="5" s="1"/>
  <c r="C95" i="5"/>
  <c r="C66" i="5"/>
  <c r="C177" i="5" s="1"/>
  <c r="D177" i="5" s="1"/>
  <c r="C65" i="5"/>
  <c r="C32" i="5"/>
  <c r="C176" i="5" s="1"/>
  <c r="C23" i="5"/>
  <c r="C180" i="5" l="1"/>
  <c r="C182" i="5" s="1"/>
  <c r="C202" i="5"/>
  <c r="D202" i="5" s="1"/>
  <c r="D179" i="5"/>
  <c r="D176" i="5"/>
  <c r="D178" i="5"/>
  <c r="D200" i="5"/>
  <c r="D201" i="5"/>
  <c r="D198" i="5"/>
  <c r="D204" i="5"/>
  <c r="D191" i="5"/>
  <c r="D206" i="5"/>
  <c r="D126" i="5"/>
  <c r="D192" i="5"/>
  <c r="D195" i="5"/>
  <c r="D153" i="5"/>
  <c r="C211" i="5"/>
  <c r="D211" i="5" s="1"/>
  <c r="D174" i="5"/>
  <c r="D65" i="5"/>
  <c r="D95" i="5"/>
  <c r="D96" i="5"/>
  <c r="C210" i="5"/>
  <c r="D210" i="5" s="1"/>
  <c r="D168" i="5"/>
  <c r="D32" i="5"/>
  <c r="D66" i="5"/>
  <c r="D152" i="5"/>
  <c r="D193" i="5"/>
  <c r="C125" i="5"/>
  <c r="C97" i="5"/>
  <c r="C31" i="5"/>
  <c r="C190" i="5"/>
  <c r="C154" i="5"/>
  <c r="C67" i="5"/>
  <c r="D180" i="5" l="1"/>
  <c r="D182" i="5"/>
  <c r="C208" i="5"/>
  <c r="D208" i="5" s="1"/>
  <c r="D194" i="5"/>
  <c r="D190" i="5"/>
  <c r="D154" i="5"/>
  <c r="C196" i="5"/>
  <c r="D196" i="5" s="1"/>
  <c r="D67" i="5"/>
  <c r="C34" i="5"/>
  <c r="D34" i="5" s="1"/>
  <c r="D31" i="5"/>
  <c r="C127" i="5"/>
  <c r="D127" i="5" s="1"/>
  <c r="D125" i="5"/>
  <c r="C199" i="5"/>
  <c r="D97" i="5"/>
  <c r="C212" i="5" l="1"/>
  <c r="D212" i="5" s="1"/>
  <c r="C203" i="5"/>
  <c r="D199" i="5"/>
  <c r="C155" i="5"/>
  <c r="D155" i="5" s="1"/>
  <c r="B201" i="5"/>
  <c r="C205" i="5" l="1"/>
  <c r="D203" i="5"/>
  <c r="C207" i="5" l="1"/>
  <c r="C215" i="5" s="1"/>
  <c r="C217" i="5"/>
  <c r="D205" i="5"/>
  <c r="C213" i="5"/>
  <c r="L30" i="16"/>
  <c r="K30" i="16"/>
  <c r="J30" i="16"/>
  <c r="I30" i="16"/>
  <c r="H30" i="16"/>
  <c r="G30" i="16"/>
  <c r="F30" i="16"/>
  <c r="E30" i="16"/>
  <c r="D30" i="16"/>
  <c r="C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6" i="16"/>
  <c r="M15" i="16"/>
  <c r="M14" i="16"/>
  <c r="M13" i="16"/>
  <c r="M12" i="16"/>
  <c r="M10" i="16"/>
  <c r="M9" i="16"/>
  <c r="M8" i="16"/>
  <c r="M7" i="16"/>
  <c r="L32" i="14"/>
  <c r="K32" i="14"/>
  <c r="J32" i="14"/>
  <c r="I32" i="14"/>
  <c r="H32" i="14"/>
  <c r="G32" i="14"/>
  <c r="F32" i="14"/>
  <c r="E32" i="14"/>
  <c r="D32" i="14"/>
  <c r="C32" i="14"/>
  <c r="M31" i="14"/>
  <c r="N31" i="14" s="1"/>
  <c r="M30" i="14"/>
  <c r="N30" i="14" s="1"/>
  <c r="M29" i="14"/>
  <c r="N29" i="14" s="1"/>
  <c r="M28" i="14"/>
  <c r="N28" i="14" s="1"/>
  <c r="N27" i="14"/>
  <c r="M27" i="14"/>
  <c r="M26" i="14"/>
  <c r="N26" i="14" s="1"/>
  <c r="M25" i="14"/>
  <c r="N25" i="14" s="1"/>
  <c r="M24" i="14"/>
  <c r="N24" i="14" s="1"/>
  <c r="M23" i="14"/>
  <c r="N23" i="14" s="1"/>
  <c r="M22" i="14"/>
  <c r="N22" i="14" s="1"/>
  <c r="M21" i="14"/>
  <c r="N21" i="14" s="1"/>
  <c r="M20" i="14"/>
  <c r="N20" i="14" s="1"/>
  <c r="M19" i="14"/>
  <c r="N19" i="14" s="1"/>
  <c r="M18" i="14"/>
  <c r="N18" i="14" s="1"/>
  <c r="M17" i="14"/>
  <c r="N17" i="14" s="1"/>
  <c r="M16" i="14"/>
  <c r="N16" i="14" s="1"/>
  <c r="M15" i="14"/>
  <c r="J20" i="13"/>
  <c r="I20" i="13"/>
  <c r="H20" i="13"/>
  <c r="G20" i="13"/>
  <c r="F20" i="13"/>
  <c r="E20" i="13"/>
  <c r="D20" i="13"/>
  <c r="C20" i="13"/>
  <c r="K18" i="13"/>
  <c r="J16" i="13"/>
  <c r="I16" i="13"/>
  <c r="H16" i="13"/>
  <c r="G16" i="13"/>
  <c r="F16" i="13"/>
  <c r="E16" i="13"/>
  <c r="D16" i="13"/>
  <c r="C16" i="13"/>
  <c r="K15" i="13"/>
  <c r="K16" i="13" s="1"/>
  <c r="K13" i="13"/>
  <c r="K12" i="13"/>
  <c r="K11" i="13"/>
  <c r="K10" i="13"/>
  <c r="K8" i="13"/>
  <c r="K6" i="13"/>
  <c r="J5" i="13"/>
  <c r="I5" i="13"/>
  <c r="H5" i="13"/>
  <c r="G5" i="13"/>
  <c r="F5" i="13"/>
  <c r="E5" i="13"/>
  <c r="D5" i="13"/>
  <c r="C5" i="13"/>
  <c r="K4" i="13"/>
  <c r="C209" i="5" l="1"/>
  <c r="D209" i="5" s="1"/>
  <c r="C214" i="5"/>
  <c r="D207" i="5"/>
  <c r="D213" i="5"/>
  <c r="K5" i="13"/>
  <c r="K20" i="13"/>
  <c r="M32" i="14"/>
  <c r="N15" i="14"/>
  <c r="M30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Myra</author>
  </authors>
  <commentList>
    <comment ref="B13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Myra:</t>
        </r>
        <r>
          <rPr>
            <sz val="8"/>
            <color indexed="81"/>
            <rFont val="Tahoma"/>
            <family val="2"/>
          </rPr>
          <t xml:space="preserve">
IF ALLOWABLE
</t>
        </r>
      </text>
    </comment>
    <comment ref="B169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Myra:</t>
        </r>
        <r>
          <rPr>
            <sz val="8"/>
            <color indexed="81"/>
            <rFont val="Tahoma"/>
            <family val="2"/>
          </rPr>
          <t xml:space="preserve">
USE NEIL AAOA 
ALLOCATION.
</t>
        </r>
      </text>
    </comment>
  </commentList>
</comments>
</file>

<file path=xl/sharedStrings.xml><?xml version="1.0" encoding="utf-8"?>
<sst xmlns="http://schemas.openxmlformats.org/spreadsheetml/2006/main" count="497" uniqueCount="322">
  <si>
    <t xml:space="preserve">          NORTHEASTERN ILLINOIS AREA AGENCY ON AGING</t>
  </si>
  <si>
    <t>CATEGORY AND LINE ITEM</t>
  </si>
  <si>
    <t>A</t>
  </si>
  <si>
    <t>B01</t>
  </si>
  <si>
    <t>B02</t>
  </si>
  <si>
    <t>B03</t>
  </si>
  <si>
    <t>B04</t>
  </si>
  <si>
    <t>B05</t>
  </si>
  <si>
    <t>C01</t>
  </si>
  <si>
    <t>SUPPLIES</t>
  </si>
  <si>
    <t>C02</t>
  </si>
  <si>
    <t>C03</t>
  </si>
  <si>
    <t>C04</t>
  </si>
  <si>
    <t>C05</t>
  </si>
  <si>
    <t>D01</t>
  </si>
  <si>
    <t>D02</t>
  </si>
  <si>
    <t>D03</t>
  </si>
  <si>
    <t>D04</t>
  </si>
  <si>
    <t>D05</t>
  </si>
  <si>
    <t>RESOURCE DESCRIPTION</t>
  </si>
  <si>
    <t>E01</t>
  </si>
  <si>
    <t>E02</t>
  </si>
  <si>
    <t>E03</t>
  </si>
  <si>
    <t>E04</t>
  </si>
  <si>
    <t>E05</t>
  </si>
  <si>
    <t>F01</t>
  </si>
  <si>
    <t>CATEGORY &amp; LINE ITEM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</si>
  <si>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</si>
  <si>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</si>
  <si>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</si>
  <si>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</si>
  <si>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</si>
  <si>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</si>
  <si>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</si>
  <si>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</si>
  <si>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</si>
  <si>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</si>
  <si>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NON-FEDERAL CASH</t>
  </si>
  <si>
    <t>L</t>
  </si>
  <si>
    <t>M</t>
  </si>
  <si>
    <t>N</t>
  </si>
  <si>
    <t>O</t>
  </si>
  <si>
    <t>P</t>
  </si>
  <si>
    <t>Q</t>
  </si>
  <si>
    <t>PERSONS TO BE SERVED</t>
  </si>
  <si>
    <t xml:space="preserve"> </t>
  </si>
  <si>
    <t>AGENCY NAME:</t>
  </si>
  <si>
    <t>COUNTY:</t>
  </si>
  <si>
    <t>FROM PERSONNEL PAGE</t>
  </si>
  <si>
    <t>FROM RENT/RELATED PAGE</t>
  </si>
  <si>
    <t>FROM SUPPLIES/EQUIP PAGE</t>
  </si>
  <si>
    <t>FROM OTHER PAGE</t>
  </si>
  <si>
    <t>C. FOOD</t>
  </si>
  <si>
    <t>E.  OTHER</t>
  </si>
  <si>
    <t>E06</t>
  </si>
  <si>
    <t>E07</t>
  </si>
  <si>
    <t>E08</t>
  </si>
  <si>
    <t>E09</t>
  </si>
  <si>
    <t>E10</t>
  </si>
  <si>
    <t>F05</t>
  </si>
  <si>
    <t xml:space="preserve">NSIP REIMBURSEMENT </t>
  </si>
  <si>
    <t>NSIP REIMBURSEMENT</t>
  </si>
  <si>
    <t>UNITS OF SERVICE *</t>
  </si>
  <si>
    <t>R</t>
  </si>
  <si>
    <t>LIST VENDORS HERE:</t>
  </si>
  <si>
    <t>B.  OCCUPANCY - RENT &amp; UTILITIES</t>
  </si>
  <si>
    <t>D. SUPPLIES AND EQUIPMENT</t>
  </si>
  <si>
    <t>FY20</t>
  </si>
  <si>
    <t>S</t>
  </si>
  <si>
    <t>PROGRAM INCOME</t>
  </si>
  <si>
    <t>PROGRAM INCOME TOTAL</t>
  </si>
  <si>
    <t>EQUIPMENT</t>
  </si>
  <si>
    <t>TRAINING/EDUCATION</t>
  </si>
  <si>
    <t>T</t>
  </si>
  <si>
    <t>U</t>
  </si>
  <si>
    <t>V</t>
  </si>
  <si>
    <t>W</t>
  </si>
  <si>
    <t>X</t>
  </si>
  <si>
    <t>AoA GRANT % (S/M)</t>
  </si>
  <si>
    <t xml:space="preserve">PERSONNEL  (200.430)  </t>
  </si>
  <si>
    <t>FRINGE (200.431)</t>
  </si>
  <si>
    <t>TRAVEL (200.474)</t>
  </si>
  <si>
    <t>SUPPLIES (200.94)</t>
  </si>
  <si>
    <t>CONSULTANT (200.459)</t>
  </si>
  <si>
    <t>OCCUPANCY (200.465)</t>
  </si>
  <si>
    <t>TRAINING/EDUCATION (200.472)</t>
  </si>
  <si>
    <t>DIRECT ADMINISTRATIVE COSTS (200.413)</t>
  </si>
  <si>
    <t>FOOD (NUTRITION PROVIDERS ONLY)</t>
  </si>
  <si>
    <t>Y</t>
  </si>
  <si>
    <t>Z</t>
  </si>
  <si>
    <t>AA</t>
  </si>
  <si>
    <t>TOTAL DIRECT COSTS (SUM OF A-K)</t>
  </si>
  <si>
    <t>TOTAL COSTS (SUM OF L+M)</t>
  </si>
  <si>
    <t>NET CASH COSTS (P-Q)</t>
  </si>
  <si>
    <t>NON-FEDERAL MATCHING SHARE (Q+T)</t>
  </si>
  <si>
    <t>TOTAL UNIT COST (N/Y)</t>
  </si>
  <si>
    <t>SUM OF PERSONNEL (formula)</t>
  </si>
  <si>
    <t>A.1 PERSONNEL AND FRINGE</t>
  </si>
  <si>
    <t>A01</t>
  </si>
  <si>
    <t>A02</t>
  </si>
  <si>
    <t>A03</t>
  </si>
  <si>
    <t>A04</t>
  </si>
  <si>
    <t xml:space="preserve">INKIND TOTAL  </t>
  </si>
  <si>
    <t xml:space="preserve">IN KIND TOTAL  </t>
  </si>
  <si>
    <t>SUPPLIES TOTAL (Formula)</t>
  </si>
  <si>
    <t>EQUIPMENT TOTAL (Formula)</t>
  </si>
  <si>
    <t xml:space="preserve">INKIND TOTAL </t>
  </si>
  <si>
    <t>B06</t>
  </si>
  <si>
    <t>D06</t>
  </si>
  <si>
    <t>A05</t>
  </si>
  <si>
    <t>A06</t>
  </si>
  <si>
    <t>A07</t>
  </si>
  <si>
    <t>Personnel Total (pg1) + Occupancy Total (pg2) + Food Total (pg3) + Supplies &amp; Equipment Total + Other Total)</t>
  </si>
  <si>
    <t xml:space="preserve">CASH MATCH TOTAL </t>
  </si>
  <si>
    <t>F06</t>
  </si>
  <si>
    <t>F07</t>
  </si>
  <si>
    <t>F08</t>
  </si>
  <si>
    <t>F09</t>
  </si>
  <si>
    <t>F10</t>
  </si>
  <si>
    <t>IN-KIND - SUPPLIES</t>
  </si>
  <si>
    <t>IN-KIND - EQUIPMENT</t>
  </si>
  <si>
    <t>GRANTEE GRANT %    (U/P)</t>
  </si>
  <si>
    <t>TECHNOLOGY SYSTEMS (200.58)</t>
  </si>
  <si>
    <t>INKIND MATCH</t>
  </si>
  <si>
    <t>IIIC-1</t>
  </si>
  <si>
    <t>Congregate</t>
  </si>
  <si>
    <t>Supplies and Equipment</t>
  </si>
  <si>
    <t>Summary of Budget Pages 1-6</t>
  </si>
  <si>
    <t xml:space="preserve">INDIRECT COST </t>
  </si>
  <si>
    <t>DIRECT ADMINISTATIVE COSTS (200.413)</t>
  </si>
  <si>
    <t>CALCULATION FOR TOTAL COST - Line N on Summary Page (7)</t>
  </si>
  <si>
    <t xml:space="preserve">Line A (Personnel) + Line B (Fringe) + Line C (Travel) + Line D (Equipment) + Line E (Supplies) + </t>
  </si>
  <si>
    <t>Line F (Consultant) + Line G (Occupancy) + Line H (Technology Systems) + Line I (Training/Education) +</t>
  </si>
  <si>
    <t>Line J (Food) + Line K Direct Administrative Costs + Line M (Total Indirect Costs)</t>
  </si>
  <si>
    <t>IDENTIFYING NSIP REIMBURSEMENT</t>
  </si>
  <si>
    <t>Line O is NSIP Reimbursement and only applies to Nutrition Providers</t>
  </si>
  <si>
    <t>CALCULATION FOR NET COST</t>
  </si>
  <si>
    <t>Line N (Total Costs) less Line O (NSIP Reimbursement)</t>
  </si>
  <si>
    <t>CALCULATION FOR NET CASH COST</t>
  </si>
  <si>
    <t>Line P (Net Costs) less Line Q (Non-Federal In-Kind)</t>
  </si>
  <si>
    <t>CALCULATION FOR NON-FEDERAL MATCHING SHARE</t>
  </si>
  <si>
    <t>CALCULATION FOR AoA GRANT ALLOCATION</t>
  </si>
  <si>
    <t>Line N (Total Cost) less Line O (NSIP Reimbursement) less Line S (Project Income) less</t>
  </si>
  <si>
    <t xml:space="preserve"> Line U (Non-Federal Matching Share) = AoA Grant Allocation Share</t>
  </si>
  <si>
    <t>CALCULATION FOR AoA GRANT %</t>
  </si>
  <si>
    <t>The AoA Grant % is six (6) digits long</t>
  </si>
  <si>
    <t>CALCULATION FOR Grantee GRANT % (Match %)</t>
  </si>
  <si>
    <t>Units of Service (Line Y) and Persons to be Served (Line AA) are manually entered by Grantee</t>
  </si>
  <si>
    <t>CALCULATION FOR TOTAL UNIT COST</t>
  </si>
  <si>
    <t>Page 7 of  the Budget Pages is a summary of the previous six (6) pages.</t>
  </si>
  <si>
    <t>** Lines A-X on this page will be populated by formulas**</t>
  </si>
  <si>
    <t>Totals</t>
  </si>
  <si>
    <t>TOTALS</t>
  </si>
  <si>
    <t>PAGE</t>
  </si>
  <si>
    <t>TOTAL INDIRECT COSTS (200.44)</t>
  </si>
  <si>
    <t>NON-FEDERAL IN-KIND (200.96)</t>
  </si>
  <si>
    <t>PROGRAM INCOME (200.80)</t>
  </si>
  <si>
    <r>
      <t xml:space="preserve">NET COSTS (N-O) - </t>
    </r>
    <r>
      <rPr>
        <i/>
        <sz val="11"/>
        <color theme="1"/>
        <rFont val="Helv"/>
      </rPr>
      <t>INCLUDES IN-KIND</t>
    </r>
  </si>
  <si>
    <r>
      <t xml:space="preserve">AoA SHARE </t>
    </r>
    <r>
      <rPr>
        <i/>
        <u/>
        <sz val="11"/>
        <color theme="1"/>
        <rFont val="Helv"/>
      </rPr>
      <t>(Can be = to or LESS than allocation)</t>
    </r>
  </si>
  <si>
    <r>
      <t xml:space="preserve">Line Q (Non-Federal In-Kind) + Line T (Non-Federal Cash) = </t>
    </r>
    <r>
      <rPr>
        <b/>
        <sz val="12"/>
        <rFont val="Arial"/>
        <family val="2"/>
      </rPr>
      <t>Line U (Non-Federal Matching Share)</t>
    </r>
  </si>
  <si>
    <r>
      <t xml:space="preserve">Line V (AoA Grant Allocation) divided by Line P (Net Costs) = </t>
    </r>
    <r>
      <rPr>
        <b/>
        <sz val="12"/>
        <rFont val="Arial"/>
        <family val="2"/>
      </rPr>
      <t>AoA Grant %</t>
    </r>
  </si>
  <si>
    <r>
      <t xml:space="preserve">Line U (Non-Federal Matching Share) divided by Line P (Net Costs) = </t>
    </r>
    <r>
      <rPr>
        <b/>
        <sz val="12"/>
        <rFont val="Arial"/>
        <family val="2"/>
      </rPr>
      <t>Grantee  Grant % (Match %)</t>
    </r>
  </si>
  <si>
    <r>
      <t xml:space="preserve">Line N (Total Cost) divided by Line Y (Units of Service) = </t>
    </r>
    <r>
      <rPr>
        <b/>
        <sz val="12"/>
        <rFont val="Arial"/>
        <family val="2"/>
      </rPr>
      <t>Total Unit Cost</t>
    </r>
  </si>
  <si>
    <t>FFY20 Allocation Grid - RFP#1</t>
  </si>
  <si>
    <t>Title III*</t>
  </si>
  <si>
    <t>Service</t>
  </si>
  <si>
    <t>DuPage</t>
  </si>
  <si>
    <t>Grundy</t>
  </si>
  <si>
    <t>Kane</t>
  </si>
  <si>
    <t>Kankakee</t>
  </si>
  <si>
    <t xml:space="preserve">Kendall </t>
  </si>
  <si>
    <t xml:space="preserve">Lake </t>
  </si>
  <si>
    <t>McHenry</t>
  </si>
  <si>
    <t>Will</t>
  </si>
  <si>
    <t>Title IIIB</t>
  </si>
  <si>
    <t>Information &amp; Assistance (includes Outreach)</t>
  </si>
  <si>
    <t>Minimum of 5% for Outreach from I&amp;A  amount</t>
  </si>
  <si>
    <t>ADRC Options Counseling</t>
  </si>
  <si>
    <t>Transportation</t>
  </si>
  <si>
    <t>Title IIIC</t>
  </si>
  <si>
    <t>Congregate Meals C-1</t>
  </si>
  <si>
    <t>NSIP C-1</t>
  </si>
  <si>
    <t>Home Delivered Meals C-2</t>
  </si>
  <si>
    <t>NSIP C-2</t>
  </si>
  <si>
    <t>Title IIIE</t>
  </si>
  <si>
    <t>Caregiver Resource Center (IIIE CRC)</t>
  </si>
  <si>
    <t>Maximum of 28% for Assitance from CRC  amount</t>
  </si>
  <si>
    <t>Caregiver Counseling Center (IIIE CCC)</t>
  </si>
  <si>
    <t>STAFF TIME ALLOCATION PER SERVICE</t>
  </si>
  <si>
    <t>FOR EACH POSITION SHOWN IN THE GRANT BUDGET PAGES</t>
  </si>
  <si>
    <t>BREAK DOWN THE TIME SPENT IN EACH PROGRAM</t>
  </si>
  <si>
    <t>Total Hrs.</t>
  </si>
  <si>
    <t>Service:</t>
  </si>
  <si>
    <t xml:space="preserve">Total </t>
  </si>
  <si>
    <t>AoA</t>
  </si>
  <si>
    <t>Worked</t>
  </si>
  <si>
    <t>IIIB</t>
  </si>
  <si>
    <t>IIIE</t>
  </si>
  <si>
    <t>IIIC-2</t>
  </si>
  <si>
    <t>FTE</t>
  </si>
  <si>
    <t>PAID POSITIONS</t>
  </si>
  <si>
    <t>Per Week</t>
  </si>
  <si>
    <t>I&amp;A</t>
  </si>
  <si>
    <t>Outreach</t>
  </si>
  <si>
    <t>Opt Couns</t>
  </si>
  <si>
    <t>Assistance</t>
  </si>
  <si>
    <t>Indiv Couns</t>
  </si>
  <si>
    <t>Support Grps</t>
  </si>
  <si>
    <t>Training/Edu</t>
  </si>
  <si>
    <t>HDM</t>
  </si>
  <si>
    <t>Hours</t>
  </si>
  <si>
    <t>IN-KIND POSITIONS</t>
  </si>
  <si>
    <t xml:space="preserve">COLUMN TOTALS </t>
  </si>
  <si>
    <t xml:space="preserve">Budgeted </t>
  </si>
  <si>
    <t>Budget Page</t>
  </si>
  <si>
    <t>Budgeted In-Kind Type</t>
  </si>
  <si>
    <t>In-Kind Amount</t>
  </si>
  <si>
    <t xml:space="preserve"> Location</t>
  </si>
  <si>
    <t>Personnel In-Kind</t>
  </si>
  <si>
    <t>Line A06</t>
  </si>
  <si>
    <t>Page One</t>
  </si>
  <si>
    <t>Space In-Kind (per sq. ft.)</t>
  </si>
  <si>
    <t>Line B05</t>
  </si>
  <si>
    <t>Page Two</t>
  </si>
  <si>
    <t>Food In-Kind</t>
  </si>
  <si>
    <t>(Nutrition Providers Only)</t>
  </si>
  <si>
    <t>Line C04</t>
  </si>
  <si>
    <t>Page Three</t>
  </si>
  <si>
    <t>In-Kind</t>
  </si>
  <si>
    <t>Line D05</t>
  </si>
  <si>
    <t>Page Four</t>
  </si>
  <si>
    <t>Other Category In-Kind</t>
  </si>
  <si>
    <t>Line E08</t>
  </si>
  <si>
    <t>Page Five</t>
  </si>
  <si>
    <t>Summary of In-Kind Costs</t>
  </si>
  <si>
    <t>Line F09</t>
  </si>
  <si>
    <t>Page Six</t>
  </si>
  <si>
    <t>IIIB and IIIE Grantee Budget Summary Sheet for Multiple Counties</t>
  </si>
  <si>
    <t>AGENCY NAME:  SSA</t>
  </si>
  <si>
    <t>COUNTIES:</t>
  </si>
  <si>
    <t>Kane, Kendall and McHenry</t>
  </si>
  <si>
    <t>RFP #1</t>
  </si>
  <si>
    <t>Information &amp;</t>
  </si>
  <si>
    <t>Options</t>
  </si>
  <si>
    <t xml:space="preserve">Individual </t>
  </si>
  <si>
    <t>Support</t>
  </si>
  <si>
    <t>Traning &amp;</t>
  </si>
  <si>
    <t>Grand</t>
  </si>
  <si>
    <t>Counseling</t>
  </si>
  <si>
    <t>Assitance</t>
  </si>
  <si>
    <t>GAP</t>
  </si>
  <si>
    <t>Respite</t>
  </si>
  <si>
    <t>Counceling</t>
  </si>
  <si>
    <t>Groups</t>
  </si>
  <si>
    <t>Education</t>
  </si>
  <si>
    <r>
      <t>EQUIPMENT (200.33) and (200.439)</t>
    </r>
    <r>
      <rPr>
        <sz val="8"/>
        <color theme="1"/>
        <rFont val="Helv"/>
      </rPr>
      <t xml:space="preserve"> </t>
    </r>
  </si>
  <si>
    <t>Excludes Technology Systems</t>
  </si>
  <si>
    <t>TOTALS BY SERVICE</t>
  </si>
  <si>
    <t>In-Kind total (cost per/ square foot by site)</t>
  </si>
  <si>
    <t>RENT:</t>
  </si>
  <si>
    <t xml:space="preserve">UTILITIES:  </t>
  </si>
  <si>
    <t>K1</t>
  </si>
  <si>
    <t>K2</t>
  </si>
  <si>
    <t>TOTAL DIRECT COSTS (SUM OF A-K3)</t>
  </si>
  <si>
    <t>FRINGE BENEFITS -  SUMMARY</t>
  </si>
  <si>
    <t>FROM FOOD PAGE</t>
  </si>
  <si>
    <t>AgeGuide</t>
  </si>
  <si>
    <t xml:space="preserve">IN KIND (BY POSITION) </t>
  </si>
  <si>
    <t>VEHICLE MAINTENANCE/GAS</t>
  </si>
  <si>
    <t>OTHER 1</t>
  </si>
  <si>
    <t>OTHER 2</t>
  </si>
  <si>
    <t>AGENCY:</t>
  </si>
  <si>
    <t>TITLE III GRANT BUDGET</t>
  </si>
  <si>
    <t>PERSONNEL AND FRINGE BENEFITS</t>
  </si>
  <si>
    <t>OCCUPANCY</t>
  </si>
  <si>
    <t>FOOD: NUTRITION PROVIDERS ONLY</t>
  </si>
  <si>
    <t>SUPPLIES AND EQUIPMENT</t>
  </si>
  <si>
    <t>TRAVEL, CONSULTANT, TRAINING/EDUCATION, TECHNOLOGY SYSTEMS, INDIRECT COSTS, DIRECT ADMINISTRATIVE COSTS</t>
  </si>
  <si>
    <t>GRANTEE NON-FEDERAL CONTRIBUTIONS</t>
  </si>
  <si>
    <t>AGENCY</t>
  </si>
  <si>
    <t>COUNTY</t>
  </si>
  <si>
    <t>INSTRUCTIONS:</t>
  </si>
  <si>
    <t xml:space="preserve">     FOR EACH POSITION SHOW IN THE GRANT BUDGET PAGES:</t>
  </si>
  <si>
    <t xml:space="preserve">     1. BREAK DOWN THE TIME SPENT IN EACH AGEGUIDE PROGRAM</t>
  </si>
  <si>
    <t xml:space="preserve">     2. PROVIDE NON-AGEGUIDE TOTALS - amount of total hours worked elsewhere in the organization</t>
  </si>
  <si>
    <t>Total Hours Worked Per Week</t>
  </si>
  <si>
    <t xml:space="preserve">Non </t>
  </si>
  <si>
    <t>TOTAL</t>
  </si>
  <si>
    <t>F.T.E. Defined:  An F.T.E. is the hours worked by one employee on a full-time basis.  The concept is used to convert the hours worked by several part-time employees into the hours worked by full-time employees.  On an annual basis, an F.T.E. is considered to be 2,080 hours, which is calculated as:  8 hours per day.</t>
  </si>
  <si>
    <t>In-Kind Allocation Requirements</t>
  </si>
  <si>
    <t>Explain (in detail) below how the value is determine for the donated or contributed goods and services. Cost sharing or matching (in-kind) definitions are found in 2CFR section 200.306</t>
  </si>
  <si>
    <t>Budget Justification and Units &amp; Persons Justification</t>
  </si>
  <si>
    <t>Provide justification for budgeted expenses/revenue including non-Federal cash commitments. Provide justification for projected units &amp; persons. Budget Justificiction may be entered below or provided as a separate document.</t>
  </si>
  <si>
    <t>Funder List</t>
  </si>
  <si>
    <t>For all funders listed as non-federal income on Budget tab, detail funder information below.</t>
  </si>
  <si>
    <t>Funder Name</t>
  </si>
  <si>
    <t>Funder Address</t>
  </si>
  <si>
    <t>Funder Email</t>
  </si>
  <si>
    <t>Funder Phone</t>
  </si>
  <si>
    <t>Funding Amount</t>
  </si>
  <si>
    <t>Funding Period</t>
  </si>
  <si>
    <t>OTHER TOTAL</t>
  </si>
  <si>
    <t>IN KIND TOTAL (List individual sources below)</t>
  </si>
  <si>
    <t>EQUIPMENT (200.33) and (200.439) Excludes Technology Systems</t>
  </si>
  <si>
    <t>SERVICE</t>
  </si>
  <si>
    <t>NAME</t>
  </si>
  <si>
    <t>CASH TOTAL  (Personnel + Fringe Benefits)</t>
  </si>
  <si>
    <t>PERSONNEL TOTAL  (Cash Total + In-kind Total)</t>
  </si>
  <si>
    <t>CASH TOTAL  (Rent + Utilities)</t>
  </si>
  <si>
    <t>OCCUPANCY TOTAL (Cash Total +In-kind Total)</t>
  </si>
  <si>
    <t>CASH TOTAL  (Sum of all Vendor Costs)</t>
  </si>
  <si>
    <t>FOOD TOTAL (Cash Total + In-kind Total)</t>
  </si>
  <si>
    <t>CASH TOTAL (Supplies Total + Equip Total)</t>
  </si>
  <si>
    <t>SUPPLIES&amp;EQUIP TOTAL (S&amp;E + In-kind)</t>
  </si>
  <si>
    <t>CASH TOTAL  (Sum of line items)</t>
  </si>
  <si>
    <t>OTHER TOTAL (Cash Total + In-kind Total)</t>
  </si>
  <si>
    <t>TOTAL  (**Formula Detail Below**)</t>
  </si>
  <si>
    <r>
      <t xml:space="preserve">NET COSTS (N-O) - </t>
    </r>
    <r>
      <rPr>
        <i/>
        <sz val="14"/>
        <color theme="1"/>
        <rFont val="Arial"/>
        <family val="2"/>
      </rPr>
      <t>INCLUDES IN-KIND</t>
    </r>
  </si>
  <si>
    <r>
      <t xml:space="preserve">AoA SHARE </t>
    </r>
    <r>
      <rPr>
        <b/>
        <i/>
        <u/>
        <sz val="14"/>
        <color theme="1"/>
        <rFont val="Arial"/>
        <family val="2"/>
      </rPr>
      <t>(Can be = to or LESS than allocation)</t>
    </r>
  </si>
  <si>
    <r>
      <t xml:space="preserve">IN KIND TOTAL  </t>
    </r>
    <r>
      <rPr>
        <sz val="16"/>
        <rFont val="Arial"/>
        <family val="2"/>
      </rPr>
      <t>(List individual sources below)</t>
    </r>
  </si>
  <si>
    <r>
      <t xml:space="preserve">CASH MATCH </t>
    </r>
    <r>
      <rPr>
        <sz val="16"/>
        <color theme="1"/>
        <rFont val="Arial"/>
        <family val="2"/>
      </rPr>
      <t>(SPECIFY SOURCE &amp; PH #)</t>
    </r>
  </si>
  <si>
    <t>Title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</si>
</sst>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"/>
    <numFmt numFmtId="165" formatCode="&quot;$&quot;#,##0"/>
    <numFmt numFmtId="166" formatCode="0.000000%"/>
    <numFmt numFmtId="167" formatCode="&quot;$&quot;#,##0.00"/>
    <numFmt numFmtId="168" formatCode="0.0000%"/>
  </numFmts>
  <fonts count="48" x14ac:knownFonts="1">
    <font>
      <sz val="12"/>
      <name val="Helv"/>
    </font>
    <font>
      <sz val="12"/>
      <name val="Helv"/>
    </font>
    <font>
      <u/>
      <sz val="12"/>
      <color indexed="12"/>
      <name val="Helv"/>
    </font>
    <font>
      <b/>
      <sz val="12"/>
      <name val="Helv"/>
    </font>
    <font>
      <sz val="12"/>
      <name val="Arial"/>
      <family val="2"/>
    </font>
    <font>
      <sz val="14"/>
      <name val="Helv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4"/>
      <name val="Arial"/>
      <family val="2"/>
    </font>
    <font>
      <sz val="12"/>
      <color theme="1"/>
      <name val="Helv"/>
    </font>
    <font>
      <sz val="14"/>
      <color theme="1"/>
      <name val="Arial"/>
      <family val="2"/>
    </font>
    <font>
      <sz val="8"/>
      <color theme="1"/>
      <name val="Helv"/>
    </font>
    <font>
      <sz val="11"/>
      <color theme="1"/>
      <name val="Helv"/>
    </font>
    <font>
      <i/>
      <sz val="11"/>
      <color theme="1"/>
      <name val="Helv"/>
    </font>
    <font>
      <i/>
      <u/>
      <sz val="11"/>
      <color theme="1"/>
      <name val="Helv"/>
    </font>
    <font>
      <i/>
      <u/>
      <sz val="12"/>
      <name val="Arial"/>
      <family val="2"/>
    </font>
    <font>
      <b/>
      <i/>
      <u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4"/>
      <color theme="1"/>
      <name val="Arial"/>
      <family val="2"/>
    </font>
    <font>
      <u/>
      <sz val="14"/>
      <color theme="1"/>
      <name val="Arial"/>
      <family val="2"/>
    </font>
    <font>
      <b/>
      <u/>
      <sz val="14"/>
      <color theme="1"/>
      <name val="Arial"/>
      <family val="2"/>
    </font>
    <font>
      <sz val="9"/>
      <name val="Helv"/>
    </font>
    <font>
      <b/>
      <sz val="9"/>
      <name val="Tahoma"/>
      <family val="2"/>
    </font>
    <font>
      <sz val="9"/>
      <name val="Tahoma"/>
      <family val="2"/>
    </font>
    <font>
      <b/>
      <sz val="11"/>
      <color theme="1"/>
      <name val="Helv"/>
    </font>
    <font>
      <b/>
      <sz val="14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b/>
      <sz val="14"/>
      <color rgb="FF000000"/>
      <name val="Arial"/>
      <family val="2"/>
    </font>
    <font>
      <sz val="20"/>
      <name val="Helv"/>
    </font>
    <font>
      <i/>
      <sz val="14"/>
      <name val="Arial"/>
      <family val="2"/>
    </font>
    <font>
      <i/>
      <sz val="14"/>
      <color theme="1"/>
      <name val="Arial"/>
      <family val="2"/>
    </font>
    <font>
      <b/>
      <i/>
      <u/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sz val="16"/>
      <name val="Helv"/>
    </font>
    <font>
      <b/>
      <i/>
      <sz val="16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83">
    <xf numFmtId="0" fontId="0" fillId="0" borderId="0" xfId="0"/>
    <xf numFmtId="164" fontId="0" fillId="0" borderId="0" xfId="0" applyNumberFormat="1" applyProtection="1"/>
    <xf numFmtId="164" fontId="3" fillId="0" borderId="0" xfId="0" applyNumberFormat="1" applyFont="1" applyProtection="1"/>
    <xf numFmtId="2" fontId="0" fillId="0" borderId="0" xfId="0" applyNumberFormat="1" applyProtection="1"/>
    <xf numFmtId="3" fontId="0" fillId="0" borderId="0" xfId="0" applyNumberFormat="1" applyProtection="1"/>
    <xf numFmtId="3" fontId="0" fillId="0" borderId="0" xfId="0" applyNumberFormat="1"/>
    <xf numFmtId="164" fontId="0" fillId="0" borderId="2" xfId="0" applyNumberFormat="1" applyBorder="1" applyProtection="1"/>
    <xf numFmtId="164" fontId="0" fillId="0" borderId="0" xfId="0" applyNumberFormat="1" applyBorder="1" applyProtection="1"/>
    <xf numFmtId="164" fontId="0" fillId="0" borderId="4" xfId="0" applyNumberFormat="1" applyBorder="1" applyProtection="1"/>
    <xf numFmtId="3" fontId="0" fillId="0" borderId="0" xfId="0" applyNumberFormat="1" applyAlignment="1" applyProtection="1">
      <alignment horizontal="right"/>
    </xf>
    <xf numFmtId="164" fontId="1" fillId="0" borderId="0" xfId="1" applyNumberFormat="1" applyFont="1" applyAlignment="1" applyProtection="1"/>
    <xf numFmtId="2" fontId="0" fillId="0" borderId="0" xfId="0" applyNumberFormat="1" applyBorder="1" applyProtection="1"/>
    <xf numFmtId="1" fontId="0" fillId="0" borderId="0" xfId="0" applyNumberFormat="1"/>
    <xf numFmtId="2" fontId="0" fillId="0" borderId="0" xfId="0" applyNumberFormat="1"/>
    <xf numFmtId="164" fontId="5" fillId="0" borderId="0" xfId="0" applyNumberFormat="1" applyFont="1" applyProtection="1"/>
    <xf numFmtId="2" fontId="5" fillId="0" borderId="0" xfId="0" applyNumberFormat="1" applyFont="1"/>
    <xf numFmtId="0" fontId="5" fillId="0" borderId="0" xfId="0" applyFont="1"/>
    <xf numFmtId="3" fontId="5" fillId="0" borderId="5" xfId="0" applyNumberFormat="1" applyFont="1" applyBorder="1" applyProtection="1"/>
    <xf numFmtId="3" fontId="5" fillId="0" borderId="11" xfId="0" applyNumberFormat="1" applyFont="1" applyBorder="1" applyProtection="1"/>
    <xf numFmtId="164" fontId="4" fillId="0" borderId="0" xfId="0" applyNumberFormat="1" applyFont="1" applyProtection="1"/>
    <xf numFmtId="0" fontId="0" fillId="0" borderId="0" xfId="0" applyFill="1"/>
    <xf numFmtId="164" fontId="3" fillId="2" borderId="0" xfId="0" applyNumberFormat="1" applyFont="1" applyFill="1" applyProtection="1"/>
    <xf numFmtId="164" fontId="0" fillId="2" borderId="0" xfId="0" applyNumberFormat="1" applyFill="1" applyProtection="1"/>
    <xf numFmtId="164" fontId="10" fillId="0" borderId="15" xfId="0" applyNumberFormat="1" applyFont="1" applyBorder="1" applyProtection="1"/>
    <xf numFmtId="164" fontId="13" fillId="0" borderId="15" xfId="0" applyNumberFormat="1" applyFont="1" applyBorder="1" applyProtection="1"/>
    <xf numFmtId="164" fontId="13" fillId="0" borderId="11" xfId="0" applyNumberFormat="1" applyFont="1" applyFill="1" applyBorder="1" applyProtection="1"/>
    <xf numFmtId="164" fontId="13" fillId="0" borderId="15" xfId="0" applyNumberFormat="1" applyFont="1" applyFill="1" applyBorder="1" applyProtection="1"/>
    <xf numFmtId="164" fontId="13" fillId="0" borderId="23" xfId="0" applyNumberFormat="1" applyFont="1" applyFill="1" applyBorder="1" applyProtection="1"/>
    <xf numFmtId="0" fontId="4" fillId="0" borderId="0" xfId="0" applyFont="1"/>
    <xf numFmtId="0" fontId="8" fillId="0" borderId="0" xfId="0" applyFont="1"/>
    <xf numFmtId="0" fontId="4" fillId="0" borderId="0" xfId="0" quotePrefix="1" applyFont="1"/>
    <xf numFmtId="0" fontId="16" fillId="0" borderId="0" xfId="0" applyFont="1"/>
    <xf numFmtId="0" fontId="17" fillId="0" borderId="0" xfId="0" applyFont="1"/>
    <xf numFmtId="0" fontId="19" fillId="0" borderId="0" xfId="0" applyFont="1" applyProtection="1"/>
    <xf numFmtId="0" fontId="20" fillId="0" borderId="0" xfId="0" applyFont="1" applyAlignment="1" applyProtection="1">
      <alignment horizontal="center"/>
    </xf>
    <xf numFmtId="0" fontId="0" fillId="0" borderId="0" xfId="0" applyProtection="1"/>
    <xf numFmtId="165" fontId="20" fillId="0" borderId="0" xfId="0" applyNumberFormat="1" applyFont="1" applyAlignment="1" applyProtection="1">
      <alignment horizontal="center"/>
    </xf>
    <xf numFmtId="0" fontId="21" fillId="0" borderId="0" xfId="0" applyFont="1" applyProtection="1"/>
    <xf numFmtId="0" fontId="21" fillId="0" borderId="12" xfId="0" applyFont="1" applyBorder="1" applyProtection="1"/>
    <xf numFmtId="165" fontId="21" fillId="0" borderId="12" xfId="0" applyNumberFormat="1" applyFont="1" applyBorder="1" applyProtection="1"/>
    <xf numFmtId="165" fontId="20" fillId="0" borderId="12" xfId="0" applyNumberFormat="1" applyFont="1" applyBorder="1" applyProtection="1"/>
    <xf numFmtId="0" fontId="22" fillId="3" borderId="12" xfId="0" applyFont="1" applyFill="1" applyBorder="1" applyAlignment="1" applyProtection="1">
      <alignment horizontal="right"/>
    </xf>
    <xf numFmtId="165" fontId="21" fillId="3" borderId="12" xfId="0" applyNumberFormat="1" applyFont="1" applyFill="1" applyBorder="1" applyProtection="1"/>
    <xf numFmtId="165" fontId="20" fillId="3" borderId="12" xfId="0" applyNumberFormat="1" applyFont="1" applyFill="1" applyBorder="1" applyProtection="1"/>
    <xf numFmtId="0" fontId="21" fillId="0" borderId="12" xfId="0" applyFont="1" applyBorder="1" applyAlignment="1" applyProtection="1">
      <alignment horizontal="right"/>
    </xf>
    <xf numFmtId="165" fontId="21" fillId="0" borderId="0" xfId="0" applyNumberFormat="1" applyFont="1" applyProtection="1"/>
    <xf numFmtId="0" fontId="20" fillId="0" borderId="0" xfId="0" applyFont="1" applyAlignment="1" applyProtection="1">
      <alignment horizontal="right"/>
    </xf>
    <xf numFmtId="165" fontId="20" fillId="0" borderId="0" xfId="0" applyNumberFormat="1" applyFont="1" applyProtection="1"/>
    <xf numFmtId="0" fontId="21" fillId="0" borderId="0" xfId="0" applyFont="1"/>
    <xf numFmtId="165" fontId="21" fillId="0" borderId="0" xfId="0" applyNumberFormat="1" applyFont="1"/>
    <xf numFmtId="0" fontId="19" fillId="0" borderId="0" xfId="0" applyFont="1" applyAlignment="1">
      <alignment horizontal="right"/>
    </xf>
    <xf numFmtId="0" fontId="18" fillId="0" borderId="0" xfId="0" applyFont="1"/>
    <xf numFmtId="0" fontId="24" fillId="0" borderId="0" xfId="0" applyFont="1"/>
    <xf numFmtId="0" fontId="19" fillId="0" borderId="0" xfId="0" applyFont="1"/>
    <xf numFmtId="0" fontId="11" fillId="0" borderId="0" xfId="0" applyFont="1"/>
    <xf numFmtId="0" fontId="25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5" xfId="0" applyFont="1" applyBorder="1"/>
    <xf numFmtId="0" fontId="25" fillId="0" borderId="12" xfId="0" applyFont="1" applyBorder="1" applyAlignment="1" applyProtection="1">
      <alignment horizontal="center"/>
    </xf>
    <xf numFmtId="0" fontId="11" fillId="0" borderId="12" xfId="0" applyFont="1" applyBorder="1" applyAlignment="1" applyProtection="1">
      <alignment horizontal="center"/>
    </xf>
    <xf numFmtId="0" fontId="19" fillId="0" borderId="12" xfId="0" applyFont="1" applyBorder="1" applyAlignment="1" applyProtection="1">
      <alignment horizontal="center"/>
    </xf>
    <xf numFmtId="0" fontId="19" fillId="0" borderId="12" xfId="0" applyFont="1" applyFill="1" applyBorder="1" applyAlignment="1" applyProtection="1">
      <alignment horizontal="center"/>
    </xf>
    <xf numFmtId="0" fontId="11" fillId="0" borderId="15" xfId="0" applyFont="1" applyBorder="1"/>
    <xf numFmtId="0" fontId="11" fillId="0" borderId="12" xfId="0" applyFont="1" applyFill="1" applyBorder="1" applyAlignment="1" applyProtection="1">
      <alignment horizontal="center"/>
    </xf>
    <xf numFmtId="0" fontId="19" fillId="0" borderId="15" xfId="0" applyFont="1" applyBorder="1"/>
    <xf numFmtId="0" fontId="26" fillId="0" borderId="12" xfId="0" applyFont="1" applyFill="1" applyBorder="1" applyAlignment="1" applyProtection="1">
      <alignment horizontal="center"/>
    </xf>
    <xf numFmtId="0" fontId="26" fillId="0" borderId="12" xfId="0" applyFont="1" applyBorder="1" applyAlignment="1" applyProtection="1">
      <alignment horizontal="center"/>
    </xf>
    <xf numFmtId="0" fontId="27" fillId="0" borderId="12" xfId="0" applyFont="1" applyBorder="1" applyAlignment="1" applyProtection="1">
      <alignment horizontal="center"/>
    </xf>
    <xf numFmtId="0" fontId="11" fillId="0" borderId="12" xfId="0" applyFont="1" applyBorder="1" applyProtection="1"/>
    <xf numFmtId="0" fontId="25" fillId="0" borderId="12" xfId="0" applyFont="1" applyBorder="1" applyProtection="1">
      <protection locked="0"/>
    </xf>
    <xf numFmtId="2" fontId="25" fillId="0" borderId="12" xfId="0" applyNumberFormat="1" applyFont="1" applyBorder="1" applyProtection="1">
      <protection locked="0"/>
    </xf>
    <xf numFmtId="2" fontId="19" fillId="0" borderId="12" xfId="0" applyNumberFormat="1" applyFont="1" applyBorder="1" applyProtection="1"/>
    <xf numFmtId="0" fontId="25" fillId="0" borderId="12" xfId="0" applyFont="1" applyBorder="1" applyProtection="1"/>
    <xf numFmtId="0" fontId="11" fillId="0" borderId="12" xfId="0" applyFont="1" applyBorder="1" applyProtection="1">
      <protection locked="0"/>
    </xf>
    <xf numFmtId="2" fontId="11" fillId="0" borderId="12" xfId="0" applyNumberFormat="1" applyFont="1" applyBorder="1" applyProtection="1">
      <protection locked="0"/>
    </xf>
    <xf numFmtId="0" fontId="19" fillId="0" borderId="15" xfId="0" applyFont="1" applyBorder="1" applyProtection="1">
      <protection locked="0"/>
    </xf>
    <xf numFmtId="0" fontId="19" fillId="0" borderId="12" xfId="0" applyFont="1" applyBorder="1" applyProtection="1">
      <protection locked="0"/>
    </xf>
    <xf numFmtId="0" fontId="11" fillId="0" borderId="6" xfId="0" applyFont="1" applyBorder="1" applyProtection="1">
      <protection locked="0"/>
    </xf>
    <xf numFmtId="0" fontId="11" fillId="0" borderId="3" xfId="0" applyFont="1" applyBorder="1" applyProtection="1"/>
    <xf numFmtId="0" fontId="28" fillId="0" borderId="24" xfId="0" applyFont="1" applyBorder="1"/>
    <xf numFmtId="0" fontId="28" fillId="0" borderId="25" xfId="0" applyFont="1" applyBorder="1"/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4" fontId="0" fillId="0" borderId="5" xfId="0" applyNumberFormat="1" applyFont="1" applyBorder="1" applyProtection="1"/>
    <xf numFmtId="164" fontId="3" fillId="0" borderId="2" xfId="0" applyNumberFormat="1" applyFont="1" applyBorder="1" applyAlignment="1" applyProtection="1">
      <alignment horizontal="center"/>
    </xf>
    <xf numFmtId="164" fontId="3" fillId="0" borderId="5" xfId="0" applyNumberFormat="1" applyFont="1" applyBorder="1" applyAlignment="1" applyProtection="1">
      <alignment horizontal="center"/>
    </xf>
    <xf numFmtId="164" fontId="0" fillId="0" borderId="15" xfId="0" applyNumberFormat="1" applyFont="1" applyBorder="1" applyProtection="1"/>
    <xf numFmtId="164" fontId="0" fillId="0" borderId="0" xfId="0" applyNumberFormat="1" applyFont="1" applyBorder="1" applyAlignment="1" applyProtection="1">
      <alignment horizontal="center"/>
    </xf>
    <xf numFmtId="164" fontId="0" fillId="0" borderId="15" xfId="0" applyNumberFormat="1" applyFont="1" applyBorder="1" applyAlignment="1" applyProtection="1">
      <alignment horizontal="center"/>
    </xf>
    <xf numFmtId="164" fontId="3" fillId="0" borderId="15" xfId="0" applyNumberFormat="1" applyFont="1" applyBorder="1" applyAlignment="1" applyProtection="1">
      <alignment horizontal="center"/>
    </xf>
    <xf numFmtId="164" fontId="0" fillId="0" borderId="6" xfId="0" applyNumberFormat="1" applyFont="1" applyBorder="1" applyProtection="1"/>
    <xf numFmtId="164" fontId="0" fillId="0" borderId="4" xfId="0" applyNumberFormat="1" applyFont="1" applyFill="1" applyBorder="1" applyAlignment="1" applyProtection="1">
      <alignment horizontal="center"/>
    </xf>
    <xf numFmtId="164" fontId="0" fillId="0" borderId="6" xfId="0" applyNumberFormat="1" applyFont="1" applyFill="1" applyBorder="1" applyAlignment="1" applyProtection="1">
      <alignment horizontal="center"/>
    </xf>
    <xf numFmtId="164" fontId="0" fillId="0" borderId="4" xfId="0" applyNumberFormat="1" applyFont="1" applyBorder="1" applyAlignment="1" applyProtection="1">
      <alignment horizontal="center"/>
    </xf>
    <xf numFmtId="164" fontId="0" fillId="0" borderId="6" xfId="0" applyNumberFormat="1" applyFont="1" applyBorder="1" applyAlignment="1" applyProtection="1">
      <alignment horizontal="center"/>
    </xf>
    <xf numFmtId="164" fontId="3" fillId="0" borderId="6" xfId="0" applyNumberFormat="1" applyFont="1" applyBorder="1" applyAlignment="1" applyProtection="1">
      <alignment horizontal="center"/>
    </xf>
    <xf numFmtId="164" fontId="0" fillId="0" borderId="0" xfId="0" applyNumberFormat="1" applyBorder="1" applyAlignment="1" applyProtection="1">
      <alignment horizontal="right"/>
    </xf>
    <xf numFmtId="165" fontId="0" fillId="0" borderId="12" xfId="0" applyNumberFormat="1" applyFont="1" applyBorder="1" applyProtection="1"/>
    <xf numFmtId="164" fontId="13" fillId="5" borderId="15" xfId="0" applyNumberFormat="1" applyFont="1" applyFill="1" applyBorder="1" applyAlignment="1" applyProtection="1">
      <alignment horizontal="right"/>
    </xf>
    <xf numFmtId="3" fontId="5" fillId="5" borderId="12" xfId="0" applyNumberFormat="1" applyFont="1" applyFill="1" applyBorder="1" applyProtection="1"/>
    <xf numFmtId="165" fontId="5" fillId="5" borderId="12" xfId="0" applyNumberFormat="1" applyFont="1" applyFill="1" applyBorder="1" applyProtection="1"/>
    <xf numFmtId="164" fontId="13" fillId="5" borderId="15" xfId="0" applyNumberFormat="1" applyFont="1" applyFill="1" applyBorder="1" applyProtection="1"/>
    <xf numFmtId="164" fontId="0" fillId="0" borderId="13" xfId="0" applyNumberFormat="1" applyBorder="1" applyAlignment="1" applyProtection="1">
      <alignment horizontal="right"/>
    </xf>
    <xf numFmtId="164" fontId="0" fillId="0" borderId="22" xfId="0" applyNumberFormat="1" applyBorder="1" applyAlignment="1" applyProtection="1">
      <alignment horizontal="right"/>
    </xf>
    <xf numFmtId="165" fontId="0" fillId="0" borderId="5" xfId="0" applyNumberFormat="1" applyFont="1" applyBorder="1" applyProtection="1"/>
    <xf numFmtId="165" fontId="0" fillId="0" borderId="11" xfId="0" applyNumberFormat="1" applyFont="1" applyBorder="1" applyProtection="1"/>
    <xf numFmtId="164" fontId="31" fillId="0" borderId="22" xfId="0" applyNumberFormat="1" applyFont="1" applyFill="1" applyBorder="1" applyAlignment="1" applyProtection="1">
      <alignment horizontal="right"/>
    </xf>
    <xf numFmtId="165" fontId="5" fillId="0" borderId="32" xfId="0" applyNumberFormat="1" applyFont="1" applyFill="1" applyBorder="1" applyProtection="1"/>
    <xf numFmtId="165" fontId="5" fillId="0" borderId="6" xfId="0" applyNumberFormat="1" applyFont="1" applyBorder="1" applyProtection="1"/>
    <xf numFmtId="165" fontId="3" fillId="0" borderId="6" xfId="0" applyNumberFormat="1" applyFont="1" applyBorder="1" applyProtection="1"/>
    <xf numFmtId="3" fontId="0" fillId="0" borderId="12" xfId="0" applyNumberFormat="1" applyFont="1" applyFill="1" applyBorder="1" applyProtection="1"/>
    <xf numFmtId="3" fontId="5" fillId="0" borderId="12" xfId="0" applyNumberFormat="1" applyFont="1" applyFill="1" applyBorder="1" applyProtection="1"/>
    <xf numFmtId="3" fontId="5" fillId="0" borderId="5" xfId="0" applyNumberFormat="1" applyFont="1" applyFill="1" applyBorder="1" applyProtection="1"/>
    <xf numFmtId="3" fontId="5" fillId="0" borderId="11" xfId="0" applyNumberFormat="1" applyFont="1" applyFill="1" applyBorder="1" applyProtection="1"/>
    <xf numFmtId="164" fontId="8" fillId="0" borderId="0" xfId="0" applyNumberFormat="1" applyFont="1" applyFill="1" applyProtection="1"/>
    <xf numFmtId="164" fontId="9" fillId="0" borderId="0" xfId="0" applyNumberFormat="1" applyFont="1" applyBorder="1" applyProtection="1"/>
    <xf numFmtId="0" fontId="9" fillId="0" borderId="0" xfId="0" applyFont="1"/>
    <xf numFmtId="164" fontId="21" fillId="0" borderId="0" xfId="0" applyNumberFormat="1" applyFont="1" applyProtection="1"/>
    <xf numFmtId="164" fontId="4" fillId="0" borderId="15" xfId="0" applyNumberFormat="1" applyFont="1" applyBorder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164" fontId="4" fillId="0" borderId="6" xfId="0" applyNumberFormat="1" applyFont="1" applyBorder="1" applyAlignment="1" applyProtection="1">
      <alignment horizontal="center"/>
      <protection locked="0"/>
    </xf>
    <xf numFmtId="164" fontId="4" fillId="0" borderId="0" xfId="0" applyNumberFormat="1" applyFont="1" applyFill="1" applyProtection="1"/>
    <xf numFmtId="0" fontId="4" fillId="0" borderId="0" xfId="0" applyFont="1" applyFill="1"/>
    <xf numFmtId="164" fontId="4" fillId="0" borderId="0" xfId="0" applyNumberFormat="1" applyFont="1" applyBorder="1" applyAlignment="1" applyProtection="1">
      <alignment horizontal="center"/>
      <protection locked="0"/>
    </xf>
    <xf numFmtId="164" fontId="8" fillId="7" borderId="5" xfId="0" applyNumberFormat="1" applyFont="1" applyFill="1" applyBorder="1" applyAlignment="1" applyProtection="1">
      <alignment horizontal="center"/>
      <protection locked="0"/>
    </xf>
    <xf numFmtId="164" fontId="4" fillId="0" borderId="9" xfId="0" applyNumberFormat="1" applyFont="1" applyBorder="1" applyAlignment="1" applyProtection="1">
      <alignment horizontal="center"/>
      <protection locked="0"/>
    </xf>
    <xf numFmtId="0" fontId="32" fillId="0" borderId="0" xfId="0" applyFont="1" applyAlignment="1">
      <alignment horizontal="right"/>
    </xf>
    <xf numFmtId="0" fontId="11" fillId="0" borderId="1" xfId="0" applyFont="1" applyBorder="1"/>
    <xf numFmtId="0" fontId="19" fillId="0" borderId="1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1" fillId="0" borderId="8" xfId="0" applyFont="1" applyBorder="1"/>
    <xf numFmtId="0" fontId="19" fillId="0" borderId="8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19" fillId="0" borderId="8" xfId="0" applyFont="1" applyBorder="1"/>
    <xf numFmtId="0" fontId="19" fillId="0" borderId="3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14" xfId="0" applyFont="1" applyBorder="1"/>
    <xf numFmtId="0" fontId="25" fillId="0" borderId="6" xfId="0" applyFont="1" applyBorder="1" applyProtection="1">
      <protection locked="0"/>
    </xf>
    <xf numFmtId="2" fontId="25" fillId="0" borderId="6" xfId="0" applyNumberFormat="1" applyFont="1" applyBorder="1" applyProtection="1">
      <protection locked="0"/>
    </xf>
    <xf numFmtId="2" fontId="19" fillId="0" borderId="6" xfId="0" applyNumberFormat="1" applyFont="1" applyBorder="1"/>
    <xf numFmtId="0" fontId="25" fillId="0" borderId="6" xfId="0" applyFont="1" applyBorder="1"/>
    <xf numFmtId="2" fontId="19" fillId="0" borderId="12" xfId="0" applyNumberFormat="1" applyFont="1" applyBorder="1"/>
    <xf numFmtId="0" fontId="25" fillId="0" borderId="12" xfId="0" applyFont="1" applyBorder="1"/>
    <xf numFmtId="0" fontId="19" fillId="0" borderId="3" xfId="0" applyFont="1" applyBorder="1"/>
    <xf numFmtId="0" fontId="19" fillId="0" borderId="12" xfId="0" applyFont="1" applyBorder="1"/>
    <xf numFmtId="0" fontId="4" fillId="0" borderId="0" xfId="0" applyFont="1" applyAlignment="1">
      <alignment wrapText="1"/>
    </xf>
    <xf numFmtId="0" fontId="34" fillId="0" borderId="0" xfId="0" applyFont="1"/>
    <xf numFmtId="0" fontId="8" fillId="3" borderId="0" xfId="0" applyFont="1" applyFill="1"/>
    <xf numFmtId="166" fontId="4" fillId="0" borderId="0" xfId="0" applyNumberFormat="1" applyFont="1"/>
    <xf numFmtId="2" fontId="36" fillId="0" borderId="0" xfId="0" applyNumberFormat="1" applyFont="1"/>
    <xf numFmtId="164" fontId="36" fillId="0" borderId="0" xfId="0" applyNumberFormat="1" applyFont="1" applyProtection="1"/>
    <xf numFmtId="2" fontId="0" fillId="0" borderId="0" xfId="0" applyNumberFormat="1" applyFont="1"/>
    <xf numFmtId="164" fontId="32" fillId="7" borderId="5" xfId="0" applyNumberFormat="1" applyFont="1" applyFill="1" applyBorder="1" applyAlignment="1" applyProtection="1">
      <alignment horizontal="center"/>
      <protection locked="0"/>
    </xf>
    <xf numFmtId="164" fontId="37" fillId="0" borderId="15" xfId="0" applyNumberFormat="1" applyFont="1" applyBorder="1" applyAlignment="1" applyProtection="1">
      <alignment horizontal="center"/>
      <protection locked="0"/>
    </xf>
    <xf numFmtId="164" fontId="37" fillId="0" borderId="6" xfId="0" applyNumberFormat="1" applyFont="1" applyBorder="1" applyAlignment="1" applyProtection="1">
      <alignment horizontal="center"/>
      <protection locked="0"/>
    </xf>
    <xf numFmtId="164" fontId="9" fillId="0" borderId="0" xfId="0" applyNumberFormat="1" applyFont="1" applyProtection="1"/>
    <xf numFmtId="164" fontId="32" fillId="3" borderId="5" xfId="0" applyNumberFormat="1" applyFont="1" applyFill="1" applyBorder="1" applyAlignment="1" applyProtection="1">
      <alignment horizontal="center"/>
    </xf>
    <xf numFmtId="164" fontId="32" fillId="3" borderId="15" xfId="0" applyNumberFormat="1" applyFont="1" applyFill="1" applyBorder="1" applyAlignment="1" applyProtection="1">
      <alignment horizontal="center"/>
    </xf>
    <xf numFmtId="164" fontId="32" fillId="3" borderId="6" xfId="0" applyNumberFormat="1" applyFont="1" applyFill="1" applyBorder="1" applyAlignment="1" applyProtection="1">
      <alignment horizontal="center"/>
    </xf>
    <xf numFmtId="164" fontId="11" fillId="0" borderId="8" xfId="0" applyNumberFormat="1" applyFont="1" applyBorder="1" applyProtection="1"/>
    <xf numFmtId="165" fontId="19" fillId="0" borderId="15" xfId="0" applyNumberFormat="1" applyFont="1" applyFill="1" applyBorder="1" applyProtection="1"/>
    <xf numFmtId="165" fontId="19" fillId="0" borderId="15" xfId="0" applyNumberFormat="1" applyFont="1" applyBorder="1" applyProtection="1"/>
    <xf numFmtId="165" fontId="19" fillId="0" borderId="21" xfId="0" applyNumberFormat="1" applyFont="1" applyFill="1" applyBorder="1" applyProtection="1"/>
    <xf numFmtId="164" fontId="11" fillId="0" borderId="3" xfId="0" applyNumberFormat="1" applyFont="1" applyBorder="1" applyProtection="1"/>
    <xf numFmtId="165" fontId="19" fillId="0" borderId="6" xfId="0" applyNumberFormat="1" applyFont="1" applyBorder="1" applyProtection="1"/>
    <xf numFmtId="165" fontId="19" fillId="0" borderId="6" xfId="0" applyNumberFormat="1" applyFont="1" applyFill="1" applyBorder="1" applyProtection="1"/>
    <xf numFmtId="164" fontId="32" fillId="0" borderId="0" xfId="0" applyNumberFormat="1" applyFont="1" applyFill="1" applyProtection="1">
      <protection locked="0"/>
    </xf>
    <xf numFmtId="0" fontId="5" fillId="0" borderId="0" xfId="0" applyFont="1" applyFill="1"/>
    <xf numFmtId="0" fontId="32" fillId="0" borderId="0" xfId="0" applyFont="1"/>
    <xf numFmtId="164" fontId="11" fillId="0" borderId="1" xfId="0" applyNumberFormat="1" applyFont="1" applyBorder="1" applyProtection="1"/>
    <xf numFmtId="164" fontId="11" fillId="0" borderId="9" xfId="0" applyNumberFormat="1" applyFont="1" applyBorder="1" applyAlignment="1" applyProtection="1">
      <alignment horizontal="right"/>
    </xf>
    <xf numFmtId="165" fontId="19" fillId="0" borderId="5" xfId="0" applyNumberFormat="1" applyFont="1" applyFill="1" applyBorder="1" applyProtection="1"/>
    <xf numFmtId="164" fontId="11" fillId="0" borderId="8" xfId="0" applyNumberFormat="1" applyFont="1" applyFill="1" applyBorder="1" applyProtection="1"/>
    <xf numFmtId="164" fontId="11" fillId="0" borderId="33" xfId="0" applyNumberFormat="1" applyFont="1" applyBorder="1"/>
    <xf numFmtId="165" fontId="19" fillId="0" borderId="21" xfId="0" applyNumberFormat="1" applyFont="1" applyBorder="1"/>
    <xf numFmtId="165" fontId="19" fillId="0" borderId="21" xfId="0" applyNumberFormat="1" applyFont="1" applyBorder="1" applyProtection="1"/>
    <xf numFmtId="164" fontId="11" fillId="0" borderId="9" xfId="0" applyNumberFormat="1" applyFont="1" applyFill="1" applyBorder="1" applyAlignment="1" applyProtection="1">
      <alignment horizontal="right"/>
    </xf>
    <xf numFmtId="164" fontId="11" fillId="0" borderId="33" xfId="0" applyNumberFormat="1" applyFont="1" applyFill="1" applyBorder="1" applyProtection="1"/>
    <xf numFmtId="164" fontId="11" fillId="0" borderId="41" xfId="0" applyNumberFormat="1" applyFont="1" applyFill="1" applyBorder="1" applyProtection="1"/>
    <xf numFmtId="165" fontId="19" fillId="0" borderId="23" xfId="0" applyNumberFormat="1" applyFont="1" applyFill="1" applyBorder="1" applyProtection="1"/>
    <xf numFmtId="165" fontId="19" fillId="0" borderId="23" xfId="0" applyNumberFormat="1" applyFont="1" applyBorder="1" applyProtection="1"/>
    <xf numFmtId="164" fontId="19" fillId="0" borderId="3" xfId="0" applyNumberFormat="1" applyFont="1" applyFill="1" applyBorder="1" applyProtection="1"/>
    <xf numFmtId="0" fontId="11" fillId="0" borderId="9" xfId="0" applyFont="1" applyFill="1" applyBorder="1" applyAlignment="1" applyProtection="1">
      <alignment horizontal="right"/>
    </xf>
    <xf numFmtId="0" fontId="11" fillId="0" borderId="8" xfId="0" applyFont="1" applyFill="1" applyBorder="1" applyProtection="1"/>
    <xf numFmtId="168" fontId="19" fillId="0" borderId="15" xfId="0" applyNumberFormat="1" applyFont="1" applyFill="1" applyBorder="1" applyProtection="1"/>
    <xf numFmtId="166" fontId="19" fillId="0" borderId="15" xfId="0" applyNumberFormat="1" applyFont="1" applyFill="1" applyBorder="1" applyProtection="1"/>
    <xf numFmtId="10" fontId="19" fillId="0" borderId="15" xfId="0" applyNumberFormat="1" applyFont="1" applyFill="1" applyBorder="1" applyProtection="1"/>
    <xf numFmtId="0" fontId="11" fillId="0" borderId="9" xfId="0" applyFont="1" applyFill="1" applyBorder="1" applyAlignment="1">
      <alignment horizontal="right"/>
    </xf>
    <xf numFmtId="3" fontId="19" fillId="0" borderId="15" xfId="0" applyNumberFormat="1" applyFont="1" applyFill="1" applyBorder="1" applyProtection="1">
      <protection locked="0"/>
    </xf>
    <xf numFmtId="167" fontId="19" fillId="0" borderId="15" xfId="0" applyNumberFormat="1" applyFont="1" applyFill="1" applyBorder="1" applyProtection="1"/>
    <xf numFmtId="164" fontId="11" fillId="0" borderId="14" xfId="0" applyNumberFormat="1" applyFont="1" applyBorder="1" applyAlignment="1" applyProtection="1">
      <alignment horizontal="right"/>
    </xf>
    <xf numFmtId="3" fontId="19" fillId="0" borderId="6" xfId="0" applyNumberFormat="1" applyFont="1" applyBorder="1" applyProtection="1">
      <protection locked="0"/>
    </xf>
    <xf numFmtId="165" fontId="32" fillId="0" borderId="0" xfId="0" applyNumberFormat="1" applyFont="1" applyFill="1" applyBorder="1" applyProtection="1"/>
    <xf numFmtId="164" fontId="32" fillId="0" borderId="0" xfId="0" applyNumberFormat="1" applyFont="1" applyFill="1" applyProtection="1"/>
    <xf numFmtId="164" fontId="9" fillId="0" borderId="0" xfId="0" applyNumberFormat="1" applyFont="1" applyFill="1" applyProtection="1"/>
    <xf numFmtId="164" fontId="32" fillId="0" borderId="0" xfId="0" applyNumberFormat="1" applyFont="1" applyBorder="1" applyProtection="1"/>
    <xf numFmtId="165" fontId="32" fillId="0" borderId="0" xfId="0" applyNumberFormat="1" applyFont="1" applyBorder="1" applyProtection="1"/>
    <xf numFmtId="164" fontId="40" fillId="0" borderId="0" xfId="0" applyNumberFormat="1" applyFont="1" applyProtection="1">
      <protection locked="0"/>
    </xf>
    <xf numFmtId="0" fontId="40" fillId="0" borderId="0" xfId="0" applyFont="1" applyFill="1" applyAlignment="1">
      <alignment horizontal="center" vertical="center"/>
    </xf>
    <xf numFmtId="0" fontId="40" fillId="0" borderId="0" xfId="0" applyFont="1"/>
    <xf numFmtId="164" fontId="41" fillId="0" borderId="1" xfId="0" applyNumberFormat="1" applyFont="1" applyBorder="1" applyProtection="1"/>
    <xf numFmtId="164" fontId="41" fillId="0" borderId="2" xfId="0" applyNumberFormat="1" applyFont="1" applyBorder="1" applyProtection="1"/>
    <xf numFmtId="164" fontId="40" fillId="7" borderId="5" xfId="0" applyNumberFormat="1" applyFont="1" applyFill="1" applyBorder="1" applyAlignment="1" applyProtection="1">
      <alignment horizontal="center"/>
      <protection locked="0"/>
    </xf>
    <xf numFmtId="164" fontId="40" fillId="3" borderId="17" xfId="0" applyNumberFormat="1" applyFont="1" applyFill="1" applyBorder="1" applyAlignment="1" applyProtection="1">
      <alignment horizontal="center"/>
    </xf>
    <xf numFmtId="164" fontId="41" fillId="0" borderId="8" xfId="0" applyNumberFormat="1" applyFont="1" applyBorder="1" applyProtection="1"/>
    <xf numFmtId="164" fontId="41" fillId="0" borderId="0" xfId="0" applyNumberFormat="1" applyFont="1" applyBorder="1" applyProtection="1"/>
    <xf numFmtId="164" fontId="42" fillId="0" borderId="15" xfId="0" applyNumberFormat="1" applyFont="1" applyBorder="1" applyAlignment="1" applyProtection="1">
      <alignment horizontal="center"/>
      <protection locked="0"/>
    </xf>
    <xf numFmtId="164" fontId="40" fillId="3" borderId="9" xfId="0" applyNumberFormat="1" applyFont="1" applyFill="1" applyBorder="1" applyAlignment="1" applyProtection="1">
      <alignment horizontal="center"/>
    </xf>
    <xf numFmtId="164" fontId="41" fillId="0" borderId="3" xfId="0" applyNumberFormat="1" applyFont="1" applyBorder="1" applyProtection="1"/>
    <xf numFmtId="164" fontId="41" fillId="0" borderId="4" xfId="0" applyNumberFormat="1" applyFont="1" applyBorder="1" applyProtection="1"/>
    <xf numFmtId="164" fontId="42" fillId="0" borderId="6" xfId="0" applyNumberFormat="1" applyFont="1" applyBorder="1" applyAlignment="1" applyProtection="1">
      <alignment horizontal="center"/>
      <protection locked="0"/>
    </xf>
    <xf numFmtId="164" fontId="40" fillId="3" borderId="14" xfId="0" applyNumberFormat="1" applyFont="1" applyFill="1" applyBorder="1" applyAlignment="1" applyProtection="1">
      <alignment horizontal="center"/>
    </xf>
    <xf numFmtId="164" fontId="41" fillId="0" borderId="0" xfId="0" applyNumberFormat="1" applyFont="1" applyProtection="1"/>
    <xf numFmtId="164" fontId="40" fillId="0" borderId="5" xfId="0" applyNumberFormat="1" applyFont="1" applyBorder="1" applyProtection="1">
      <protection locked="0"/>
    </xf>
    <xf numFmtId="3" fontId="41" fillId="0" borderId="9" xfId="0" applyNumberFormat="1" applyFont="1" applyBorder="1" applyProtection="1">
      <protection locked="0"/>
    </xf>
    <xf numFmtId="165" fontId="40" fillId="0" borderId="9" xfId="0" applyNumberFormat="1" applyFont="1" applyBorder="1" applyProtection="1"/>
    <xf numFmtId="164" fontId="40" fillId="0" borderId="8" xfId="0" applyNumberFormat="1" applyFont="1" applyBorder="1" applyProtection="1">
      <protection locked="0"/>
    </xf>
    <xf numFmtId="3" fontId="41" fillId="0" borderId="15" xfId="0" applyNumberFormat="1" applyFont="1" applyBorder="1" applyProtection="1">
      <protection locked="0"/>
    </xf>
    <xf numFmtId="164" fontId="40" fillId="0" borderId="15" xfId="0" applyNumberFormat="1" applyFont="1" applyBorder="1" applyProtection="1">
      <protection locked="0"/>
    </xf>
    <xf numFmtId="0" fontId="40" fillId="0" borderId="15" xfId="0" applyFont="1" applyBorder="1" applyProtection="1">
      <protection locked="0"/>
    </xf>
    <xf numFmtId="164" fontId="40" fillId="0" borderId="21" xfId="0" applyNumberFormat="1" applyFont="1" applyBorder="1" applyProtection="1">
      <protection locked="0"/>
    </xf>
    <xf numFmtId="3" fontId="41" fillId="0" borderId="37" xfId="0" applyNumberFormat="1" applyFont="1" applyBorder="1" applyProtection="1">
      <protection locked="0"/>
    </xf>
    <xf numFmtId="165" fontId="40" fillId="0" borderId="37" xfId="0" applyNumberFormat="1" applyFont="1" applyBorder="1" applyProtection="1"/>
    <xf numFmtId="164" fontId="40" fillId="2" borderId="32" xfId="0" applyNumberFormat="1" applyFont="1" applyFill="1" applyBorder="1" applyProtection="1">
      <protection locked="0"/>
    </xf>
    <xf numFmtId="165" fontId="40" fillId="2" borderId="6" xfId="0" applyNumberFormat="1" applyFont="1" applyFill="1" applyBorder="1" applyProtection="1"/>
    <xf numFmtId="3" fontId="41" fillId="0" borderId="5" xfId="0" applyNumberFormat="1" applyFont="1" applyBorder="1" applyProtection="1">
      <protection locked="0"/>
    </xf>
    <xf numFmtId="164" fontId="41" fillId="0" borderId="15" xfId="0" applyNumberFormat="1" applyFont="1" applyFill="1" applyBorder="1" applyProtection="1">
      <protection locked="0"/>
    </xf>
    <xf numFmtId="3" fontId="41" fillId="0" borderId="15" xfId="0" applyNumberFormat="1" applyFont="1" applyFill="1" applyBorder="1" applyProtection="1">
      <protection locked="0"/>
    </xf>
    <xf numFmtId="164" fontId="40" fillId="0" borderId="15" xfId="0" applyNumberFormat="1" applyFont="1" applyBorder="1" applyProtection="1"/>
    <xf numFmtId="0" fontId="41" fillId="0" borderId="0" xfId="0" applyFont="1"/>
    <xf numFmtId="0" fontId="41" fillId="0" borderId="15" xfId="0" applyFont="1" applyFill="1" applyBorder="1" applyProtection="1">
      <protection locked="0"/>
    </xf>
    <xf numFmtId="164" fontId="41" fillId="0" borderId="15" xfId="0" applyNumberFormat="1" applyFont="1" applyFill="1" applyBorder="1" applyAlignment="1" applyProtection="1">
      <alignment horizontal="left"/>
    </xf>
    <xf numFmtId="164" fontId="40" fillId="0" borderId="21" xfId="0" applyNumberFormat="1" applyFont="1" applyBorder="1" applyAlignment="1" applyProtection="1">
      <alignment horizontal="right"/>
      <protection locked="0"/>
    </xf>
    <xf numFmtId="3" fontId="41" fillId="0" borderId="21" xfId="0" applyNumberFormat="1" applyFont="1" applyFill="1" applyBorder="1" applyProtection="1">
      <protection locked="0"/>
    </xf>
    <xf numFmtId="165" fontId="40" fillId="0" borderId="0" xfId="0" applyNumberFormat="1" applyFont="1" applyFill="1" applyBorder="1" applyProtection="1"/>
    <xf numFmtId="164" fontId="40" fillId="0" borderId="21" xfId="0" applyNumberFormat="1" applyFont="1" applyBorder="1" applyProtection="1"/>
    <xf numFmtId="165" fontId="40" fillId="0" borderId="20" xfId="0" applyNumberFormat="1" applyFont="1" applyFill="1" applyBorder="1" applyProtection="1"/>
    <xf numFmtId="164" fontId="40" fillId="0" borderId="6" xfId="0" applyNumberFormat="1" applyFont="1" applyBorder="1" applyProtection="1"/>
    <xf numFmtId="165" fontId="40" fillId="0" borderId="4" xfId="0" applyNumberFormat="1" applyFont="1" applyFill="1" applyBorder="1" applyProtection="1"/>
    <xf numFmtId="165" fontId="40" fillId="0" borderId="14" xfId="0" applyNumberFormat="1" applyFont="1" applyBorder="1" applyProtection="1"/>
    <xf numFmtId="164" fontId="40" fillId="0" borderId="0" xfId="0" applyNumberFormat="1" applyFont="1" applyFill="1" applyProtection="1">
      <protection locked="0"/>
    </xf>
    <xf numFmtId="0" fontId="43" fillId="0" borderId="0" xfId="0" applyFont="1" applyFill="1"/>
    <xf numFmtId="164" fontId="41" fillId="0" borderId="5" xfId="0" applyNumberFormat="1" applyFont="1" applyBorder="1" applyProtection="1"/>
    <xf numFmtId="164" fontId="41" fillId="0" borderId="15" xfId="0" applyNumberFormat="1" applyFont="1" applyBorder="1" applyProtection="1"/>
    <xf numFmtId="164" fontId="41" fillId="0" borderId="15" xfId="0" applyNumberFormat="1" applyFont="1" applyBorder="1" applyProtection="1">
      <protection locked="0"/>
    </xf>
    <xf numFmtId="0" fontId="41" fillId="0" borderId="9" xfId="0" applyFont="1" applyBorder="1" applyProtection="1">
      <protection locked="0"/>
    </xf>
    <xf numFmtId="0" fontId="40" fillId="0" borderId="15" xfId="0" applyFont="1" applyBorder="1"/>
    <xf numFmtId="3" fontId="41" fillId="0" borderId="9" xfId="0" applyNumberFormat="1" applyFont="1" applyFill="1" applyBorder="1" applyProtection="1">
      <protection locked="0"/>
    </xf>
    <xf numFmtId="164" fontId="41" fillId="0" borderId="6" xfId="0" applyNumberFormat="1" applyFont="1" applyBorder="1" applyProtection="1">
      <protection locked="0"/>
    </xf>
    <xf numFmtId="164" fontId="40" fillId="0" borderId="5" xfId="0" applyNumberFormat="1" applyFont="1" applyBorder="1" applyProtection="1"/>
    <xf numFmtId="165" fontId="40" fillId="0" borderId="5" xfId="0" applyNumberFormat="1" applyFont="1" applyFill="1" applyBorder="1" applyProtection="1"/>
    <xf numFmtId="165" fontId="40" fillId="0" borderId="39" xfId="0" applyNumberFormat="1" applyFont="1" applyBorder="1" applyProtection="1"/>
    <xf numFmtId="164" fontId="40" fillId="0" borderId="11" xfId="0" applyNumberFormat="1" applyFont="1" applyBorder="1" applyProtection="1"/>
    <xf numFmtId="165" fontId="40" fillId="0" borderId="11" xfId="0" applyNumberFormat="1" applyFont="1" applyFill="1" applyBorder="1" applyProtection="1"/>
    <xf numFmtId="165" fontId="40" fillId="0" borderId="11" xfId="0" applyNumberFormat="1" applyFont="1" applyBorder="1" applyProtection="1"/>
    <xf numFmtId="165" fontId="40" fillId="0" borderId="6" xfId="0" applyNumberFormat="1" applyFont="1" applyBorder="1" applyProtection="1"/>
    <xf numFmtId="164" fontId="40" fillId="0" borderId="5" xfId="0" applyNumberFormat="1" applyFont="1" applyFill="1" applyBorder="1" applyProtection="1"/>
    <xf numFmtId="164" fontId="40" fillId="0" borderId="15" xfId="0" applyNumberFormat="1" applyFont="1" applyFill="1" applyBorder="1" applyAlignment="1" applyProtection="1">
      <alignment horizontal="right"/>
      <protection locked="0"/>
    </xf>
    <xf numFmtId="164" fontId="40" fillId="0" borderId="15" xfId="0" applyNumberFormat="1" applyFont="1" applyFill="1" applyBorder="1" applyProtection="1"/>
    <xf numFmtId="164" fontId="41" fillId="0" borderId="6" xfId="0" applyNumberFormat="1" applyFont="1" applyFill="1" applyBorder="1" applyProtection="1">
      <protection locked="0"/>
    </xf>
    <xf numFmtId="164" fontId="40" fillId="0" borderId="0" xfId="0" applyNumberFormat="1" applyFont="1" applyFill="1" applyBorder="1" applyProtection="1"/>
    <xf numFmtId="165" fontId="40" fillId="0" borderId="34" xfId="0" applyNumberFormat="1" applyFont="1" applyBorder="1" applyProtection="1"/>
    <xf numFmtId="164" fontId="41" fillId="0" borderId="16" xfId="0" applyNumberFormat="1" applyFont="1" applyBorder="1" applyProtection="1"/>
    <xf numFmtId="164" fontId="40" fillId="0" borderId="13" xfId="0" applyNumberFormat="1" applyFont="1" applyFill="1" applyBorder="1" applyProtection="1"/>
    <xf numFmtId="165" fontId="40" fillId="0" borderId="35" xfId="0" applyNumberFormat="1" applyFont="1" applyBorder="1" applyProtection="1"/>
    <xf numFmtId="164" fontId="41" fillId="0" borderId="18" xfId="0" applyNumberFormat="1" applyFont="1" applyBorder="1" applyProtection="1"/>
    <xf numFmtId="165" fontId="40" fillId="0" borderId="36" xfId="0" applyNumberFormat="1" applyFont="1" applyBorder="1" applyProtection="1"/>
    <xf numFmtId="164" fontId="40" fillId="3" borderId="5" xfId="0" applyNumberFormat="1" applyFont="1" applyFill="1" applyBorder="1" applyAlignment="1" applyProtection="1">
      <alignment horizontal="center"/>
    </xf>
    <xf numFmtId="164" fontId="40" fillId="3" borderId="15" xfId="0" applyNumberFormat="1" applyFont="1" applyFill="1" applyBorder="1" applyAlignment="1" applyProtection="1">
      <alignment horizontal="center"/>
    </xf>
    <xf numFmtId="164" fontId="41" fillId="0" borderId="6" xfId="0" applyNumberFormat="1" applyFont="1" applyBorder="1" applyProtection="1"/>
    <xf numFmtId="164" fontId="40" fillId="3" borderId="6" xfId="0" applyNumberFormat="1" applyFont="1" applyFill="1" applyBorder="1" applyAlignment="1" applyProtection="1">
      <alignment horizontal="center"/>
    </xf>
    <xf numFmtId="3" fontId="41" fillId="0" borderId="17" xfId="0" applyNumberFormat="1" applyFont="1" applyBorder="1" applyProtection="1">
      <protection locked="0"/>
    </xf>
    <xf numFmtId="165" fontId="40" fillId="0" borderId="15" xfId="0" applyNumberFormat="1" applyFont="1" applyBorder="1" applyProtection="1"/>
    <xf numFmtId="0" fontId="41" fillId="0" borderId="15" xfId="0" applyFont="1" applyBorder="1"/>
    <xf numFmtId="3" fontId="40" fillId="0" borderId="9" xfId="0" applyNumberFormat="1" applyFont="1" applyBorder="1" applyProtection="1">
      <protection locked="0"/>
    </xf>
    <xf numFmtId="3" fontId="40" fillId="0" borderId="37" xfId="0" applyNumberFormat="1" applyFont="1" applyBorder="1" applyProtection="1">
      <protection locked="0"/>
    </xf>
    <xf numFmtId="165" fontId="40" fillId="0" borderId="21" xfId="0" applyNumberFormat="1" applyFont="1" applyBorder="1" applyProtection="1"/>
    <xf numFmtId="164" fontId="40" fillId="2" borderId="15" xfId="0" applyNumberFormat="1" applyFont="1" applyFill="1" applyBorder="1" applyAlignment="1" applyProtection="1">
      <alignment horizontal="right"/>
      <protection locked="0"/>
    </xf>
    <xf numFmtId="165" fontId="40" fillId="2" borderId="9" xfId="0" applyNumberFormat="1" applyFont="1" applyFill="1" applyBorder="1" applyProtection="1">
      <protection locked="0"/>
    </xf>
    <xf numFmtId="165" fontId="40" fillId="2" borderId="15" xfId="0" applyNumberFormat="1" applyFont="1" applyFill="1" applyBorder="1" applyProtection="1"/>
    <xf numFmtId="164" fontId="44" fillId="0" borderId="15" xfId="0" applyNumberFormat="1" applyFont="1" applyBorder="1" applyProtection="1">
      <protection locked="0"/>
    </xf>
    <xf numFmtId="3" fontId="44" fillId="0" borderId="9" xfId="0" applyNumberFormat="1" applyFont="1" applyBorder="1" applyProtection="1">
      <protection locked="0"/>
    </xf>
    <xf numFmtId="164" fontId="41" fillId="0" borderId="21" xfId="0" applyNumberFormat="1" applyFont="1" applyBorder="1" applyProtection="1">
      <protection locked="0"/>
    </xf>
    <xf numFmtId="164" fontId="41" fillId="0" borderId="7" xfId="0" applyNumberFormat="1" applyFont="1" applyBorder="1" applyProtection="1"/>
    <xf numFmtId="164" fontId="40" fillId="0" borderId="10" xfId="0" applyNumberFormat="1" applyFont="1" applyBorder="1" applyProtection="1"/>
    <xf numFmtId="165" fontId="40" fillId="0" borderId="37" xfId="0" applyNumberFormat="1" applyFont="1" applyFill="1" applyBorder="1" applyProtection="1"/>
    <xf numFmtId="165" fontId="40" fillId="0" borderId="19" xfId="0" applyNumberFormat="1" applyFont="1" applyFill="1" applyBorder="1" applyProtection="1"/>
    <xf numFmtId="164" fontId="40" fillId="0" borderId="0" xfId="0" applyNumberFormat="1" applyFont="1" applyFill="1" applyBorder="1" applyProtection="1">
      <protection locked="0"/>
    </xf>
    <xf numFmtId="0" fontId="43" fillId="0" borderId="0" xfId="0" applyFont="1" applyFill="1" applyBorder="1"/>
    <xf numFmtId="0" fontId="40" fillId="0" borderId="0" xfId="0" applyFont="1" applyBorder="1"/>
    <xf numFmtId="164" fontId="41" fillId="0" borderId="27" xfId="0" applyNumberFormat="1" applyFont="1" applyBorder="1" applyProtection="1"/>
    <xf numFmtId="164" fontId="41" fillId="0" borderId="5" xfId="0" applyNumberFormat="1" applyFont="1" applyBorder="1" applyProtection="1">
      <protection locked="0"/>
    </xf>
    <xf numFmtId="165" fontId="40" fillId="0" borderId="38" xfId="0" applyNumberFormat="1" applyFont="1" applyBorder="1" applyProtection="1"/>
    <xf numFmtId="164" fontId="41" fillId="6" borderId="15" xfId="0" applyNumberFormat="1" applyFont="1" applyFill="1" applyBorder="1" applyProtection="1">
      <protection locked="0"/>
    </xf>
    <xf numFmtId="3" fontId="41" fillId="6" borderId="0" xfId="0" applyNumberFormat="1" applyFont="1" applyFill="1" applyBorder="1" applyProtection="1">
      <protection locked="0"/>
    </xf>
    <xf numFmtId="165" fontId="40" fillId="6" borderId="38" xfId="0" applyNumberFormat="1" applyFont="1" applyFill="1" applyBorder="1" applyProtection="1"/>
    <xf numFmtId="165" fontId="41" fillId="6" borderId="38" xfId="0" applyNumberFormat="1" applyFont="1" applyFill="1" applyBorder="1" applyProtection="1"/>
    <xf numFmtId="165" fontId="40" fillId="0" borderId="40" xfId="0" applyNumberFormat="1" applyFont="1" applyBorder="1" applyProtection="1"/>
    <xf numFmtId="164" fontId="40" fillId="0" borderId="8" xfId="0" applyNumberFormat="1" applyFont="1" applyBorder="1" applyProtection="1"/>
    <xf numFmtId="165" fontId="40" fillId="0" borderId="15" xfId="0" applyNumberFormat="1" applyFont="1" applyFill="1" applyBorder="1" applyProtection="1"/>
    <xf numFmtId="164" fontId="40" fillId="0" borderId="33" xfId="0" applyNumberFormat="1" applyFont="1" applyBorder="1" applyProtection="1"/>
    <xf numFmtId="165" fontId="40" fillId="0" borderId="21" xfId="0" applyNumberFormat="1" applyFont="1" applyFill="1" applyBorder="1" applyProtection="1"/>
    <xf numFmtId="164" fontId="40" fillId="0" borderId="3" xfId="0" applyNumberFormat="1" applyFont="1" applyBorder="1" applyProtection="1"/>
    <xf numFmtId="165" fontId="40" fillId="0" borderId="6" xfId="0" applyNumberFormat="1" applyFont="1" applyFill="1" applyBorder="1" applyProtection="1"/>
    <xf numFmtId="164" fontId="40" fillId="2" borderId="0" xfId="0" applyNumberFormat="1" applyFont="1" applyFill="1" applyProtection="1"/>
    <xf numFmtId="164" fontId="41" fillId="2" borderId="0" xfId="0" applyNumberFormat="1" applyFont="1" applyFill="1" applyProtection="1"/>
    <xf numFmtId="0" fontId="43" fillId="0" borderId="9" xfId="0" applyFont="1" applyFill="1" applyBorder="1"/>
    <xf numFmtId="164" fontId="41" fillId="0" borderId="9" xfId="0" applyNumberFormat="1" applyFont="1" applyBorder="1" applyProtection="1"/>
    <xf numFmtId="164" fontId="45" fillId="0" borderId="8" xfId="0" applyNumberFormat="1" applyFont="1" applyBorder="1" applyProtection="1"/>
    <xf numFmtId="164" fontId="46" fillId="0" borderId="15" xfId="0" applyNumberFormat="1" applyFont="1" applyBorder="1" applyProtection="1"/>
    <xf numFmtId="3" fontId="45" fillId="0" borderId="15" xfId="0" applyNumberFormat="1" applyFont="1" applyBorder="1" applyProtection="1">
      <protection locked="0"/>
    </xf>
    <xf numFmtId="165" fontId="46" fillId="0" borderId="15" xfId="0" applyNumberFormat="1" applyFont="1" applyFill="1" applyBorder="1" applyProtection="1"/>
    <xf numFmtId="164" fontId="45" fillId="0" borderId="15" xfId="0" applyNumberFormat="1" applyFont="1" applyFill="1" applyBorder="1" applyProtection="1"/>
    <xf numFmtId="3" fontId="45" fillId="0" borderId="15" xfId="0" applyNumberFormat="1" applyFont="1" applyFill="1" applyBorder="1" applyProtection="1">
      <protection locked="0"/>
    </xf>
    <xf numFmtId="3" fontId="45" fillId="0" borderId="15" xfId="0" applyNumberFormat="1" applyFont="1" applyFill="1" applyBorder="1" applyProtection="1"/>
    <xf numFmtId="164" fontId="45" fillId="0" borderId="21" xfId="0" applyNumberFormat="1" applyFont="1" applyFill="1" applyBorder="1" applyProtection="1"/>
    <xf numFmtId="3" fontId="45" fillId="0" borderId="21" xfId="0" applyNumberFormat="1" applyFont="1" applyFill="1" applyBorder="1" applyProtection="1">
      <protection locked="0"/>
    </xf>
    <xf numFmtId="3" fontId="45" fillId="0" borderId="21" xfId="0" applyNumberFormat="1" applyFont="1" applyFill="1" applyBorder="1" applyProtection="1"/>
    <xf numFmtId="165" fontId="46" fillId="0" borderId="15" xfId="0" applyNumberFormat="1" applyFont="1" applyBorder="1" applyProtection="1"/>
    <xf numFmtId="165" fontId="47" fillId="0" borderId="15" xfId="0" applyNumberFormat="1" applyFont="1" applyFill="1" applyBorder="1" applyProtection="1">
      <protection locked="0"/>
    </xf>
    <xf numFmtId="164" fontId="46" fillId="0" borderId="15" xfId="0" applyNumberFormat="1" applyFont="1" applyBorder="1" applyProtection="1">
      <protection locked="0"/>
    </xf>
    <xf numFmtId="3" fontId="46" fillId="0" borderId="15" xfId="0" applyNumberFormat="1" applyFont="1" applyBorder="1" applyProtection="1">
      <protection locked="0"/>
    </xf>
    <xf numFmtId="164" fontId="45" fillId="0" borderId="21" xfId="0" applyNumberFormat="1" applyFont="1" applyBorder="1" applyProtection="1">
      <protection locked="0"/>
    </xf>
    <xf numFmtId="3" fontId="46" fillId="0" borderId="21" xfId="0" applyNumberFormat="1" applyFont="1" applyBorder="1" applyProtection="1">
      <protection locked="0"/>
    </xf>
    <xf numFmtId="165" fontId="46" fillId="0" borderId="21" xfId="0" applyNumberFormat="1" applyFont="1" applyFill="1" applyBorder="1" applyProtection="1"/>
    <xf numFmtId="3" fontId="45" fillId="0" borderId="15" xfId="0" applyNumberFormat="1" applyFont="1" applyBorder="1" applyProtection="1"/>
    <xf numFmtId="165" fontId="45" fillId="0" borderId="15" xfId="0" applyNumberFormat="1" applyFont="1" applyFill="1" applyBorder="1" applyProtection="1"/>
    <xf numFmtId="164" fontId="45" fillId="0" borderId="15" xfId="0" applyNumberFormat="1" applyFont="1" applyBorder="1" applyProtection="1"/>
    <xf numFmtId="164" fontId="45" fillId="0" borderId="21" xfId="0" applyNumberFormat="1" applyFont="1" applyBorder="1" applyProtection="1"/>
    <xf numFmtId="3" fontId="45" fillId="0" borderId="21" xfId="0" applyNumberFormat="1" applyFont="1" applyBorder="1" applyProtection="1"/>
    <xf numFmtId="164" fontId="45" fillId="0" borderId="3" xfId="0" applyNumberFormat="1" applyFont="1" applyBorder="1" applyProtection="1"/>
    <xf numFmtId="164" fontId="46" fillId="0" borderId="6" xfId="0" applyNumberFormat="1" applyFont="1" applyBorder="1" applyProtection="1"/>
    <xf numFmtId="165" fontId="46" fillId="0" borderId="6" xfId="0" applyNumberFormat="1" applyFont="1" applyBorder="1" applyProtection="1"/>
    <xf numFmtId="165" fontId="46" fillId="0" borderId="6" xfId="0" applyNumberFormat="1" applyFont="1" applyFill="1" applyBorder="1" applyProtection="1"/>
    <xf numFmtId="0" fontId="19" fillId="0" borderId="0" xfId="0" applyFont="1" applyAlignment="1" applyProtection="1">
      <alignment horizontal="center"/>
    </xf>
    <xf numFmtId="0" fontId="34" fillId="7" borderId="0" xfId="0" applyFont="1" applyFill="1" applyAlignment="1">
      <alignment horizontal="center" vertical="center"/>
    </xf>
    <xf numFmtId="0" fontId="32" fillId="7" borderId="0" xfId="0" applyFont="1" applyFill="1" applyAlignment="1">
      <alignment horizontal="center" vertical="center"/>
    </xf>
    <xf numFmtId="164" fontId="34" fillId="7" borderId="0" xfId="0" applyNumberFormat="1" applyFont="1" applyFill="1" applyAlignment="1" applyProtection="1">
      <alignment horizontal="center" vertical="center"/>
    </xf>
    <xf numFmtId="164" fontId="32" fillId="7" borderId="0" xfId="0" applyNumberFormat="1" applyFont="1" applyFill="1" applyAlignment="1" applyProtection="1">
      <alignment horizontal="center" vertical="center"/>
    </xf>
    <xf numFmtId="164" fontId="34" fillId="4" borderId="0" xfId="0" applyNumberFormat="1" applyFont="1" applyFill="1" applyAlignment="1" applyProtection="1">
      <alignment horizontal="center" vertical="center"/>
    </xf>
    <xf numFmtId="164" fontId="32" fillId="4" borderId="0" xfId="0" applyNumberFormat="1" applyFont="1" applyFill="1" applyAlignment="1" applyProtection="1">
      <alignment horizontal="center" vertical="center"/>
    </xf>
    <xf numFmtId="164" fontId="34" fillId="4" borderId="0" xfId="0" applyNumberFormat="1" applyFont="1" applyFill="1" applyBorder="1" applyAlignment="1" applyProtection="1">
      <alignment horizontal="center" vertical="center"/>
    </xf>
    <xf numFmtId="164" fontId="40" fillId="0" borderId="0" xfId="0" applyNumberFormat="1" applyFont="1" applyFill="1" applyAlignment="1" applyProtection="1"/>
    <xf numFmtId="164" fontId="40" fillId="0" borderId="4" xfId="0" applyNumberFormat="1" applyFont="1" applyBorder="1" applyAlignment="1" applyProtection="1">
      <alignment horizontal="left"/>
    </xf>
    <xf numFmtId="164" fontId="40" fillId="0" borderId="0" xfId="0" applyNumberFormat="1" applyFont="1"/>
    <xf numFmtId="164" fontId="40" fillId="0" borderId="4" xfId="0" applyNumberFormat="1" applyFont="1" applyBorder="1" applyAlignment="1">
      <alignment horizontal="left"/>
    </xf>
    <xf numFmtId="164" fontId="32" fillId="0" borderId="0" xfId="0" applyNumberFormat="1" applyFont="1" applyFill="1" applyAlignment="1" applyProtection="1"/>
    <xf numFmtId="164" fontId="32" fillId="0" borderId="4" xfId="0" applyNumberFormat="1" applyFont="1" applyBorder="1" applyAlignment="1" applyProtection="1">
      <alignment horizontal="left"/>
    </xf>
    <xf numFmtId="164" fontId="40" fillId="0" borderId="8" xfId="0" applyNumberFormat="1" applyFont="1" applyFill="1" applyBorder="1" applyAlignment="1" applyProtection="1"/>
    <xf numFmtId="164" fontId="40" fillId="0" borderId="0" xfId="0" applyNumberFormat="1" applyFont="1" applyFill="1" applyBorder="1" applyAlignment="1" applyProtection="1"/>
    <xf numFmtId="164" fontId="40" fillId="0" borderId="8" xfId="0" applyNumberFormat="1" applyFont="1" applyBorder="1" applyAlignment="1" applyProtection="1">
      <alignment horizontal="left"/>
    </xf>
    <xf numFmtId="164" fontId="40" fillId="0" borderId="0" xfId="0" applyNumberFormat="1" applyFont="1" applyBorder="1" applyAlignment="1" applyProtection="1">
      <alignment horizontal="left"/>
    </xf>
    <xf numFmtId="164" fontId="34" fillId="4" borderId="1" xfId="0" applyNumberFormat="1" applyFont="1" applyFill="1" applyBorder="1" applyAlignment="1" applyProtection="1">
      <alignment horizontal="center" vertical="center"/>
    </xf>
    <xf numFmtId="164" fontId="32" fillId="4" borderId="2" xfId="0" applyNumberFormat="1" applyFont="1" applyFill="1" applyBorder="1" applyAlignment="1" applyProtection="1">
      <alignment horizontal="center" vertical="center"/>
    </xf>
    <xf numFmtId="164" fontId="32" fillId="4" borderId="17" xfId="0" applyNumberFormat="1" applyFont="1" applyFill="1" applyBorder="1" applyAlignment="1" applyProtection="1">
      <alignment horizontal="center" vertical="center"/>
    </xf>
    <xf numFmtId="164" fontId="33" fillId="4" borderId="0" xfId="0" applyNumberFormat="1" applyFont="1" applyFill="1" applyAlignment="1" applyProtection="1">
      <alignment horizontal="center" vertical="center"/>
    </xf>
    <xf numFmtId="164" fontId="11" fillId="4" borderId="0" xfId="0" applyNumberFormat="1" applyFont="1" applyFill="1" applyAlignment="1" applyProtection="1">
      <alignment horizontal="center" vertical="center"/>
    </xf>
    <xf numFmtId="0" fontId="25" fillId="0" borderId="5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5" fillId="0" borderId="6" xfId="0" applyFont="1" applyBorder="1" applyAlignment="1">
      <alignment horizontal="center" wrapText="1"/>
    </xf>
    <xf numFmtId="0" fontId="35" fillId="0" borderId="0" xfId="0" applyFont="1" applyAlignment="1">
      <alignment horizontal="left" wrapText="1"/>
    </xf>
    <xf numFmtId="0" fontId="23" fillId="0" borderId="0" xfId="0" applyFont="1" applyAlignment="1">
      <alignment horizontal="left" vertical="center"/>
    </xf>
    <xf numFmtId="0" fontId="19" fillId="0" borderId="0" xfId="0" applyFont="1"/>
    <xf numFmtId="0" fontId="9" fillId="0" borderId="0" xfId="0" applyFont="1"/>
    <xf numFmtId="0" fontId="34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0" fontId="8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30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9" fillId="0" borderId="25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9" fillId="0" borderId="28" xfId="0" applyFont="1" applyBorder="1" applyAlignment="1">
      <alignment horizontal="center"/>
    </xf>
    <xf numFmtId="164" fontId="9" fillId="4" borderId="0" xfId="0" applyNumberFormat="1" applyFont="1" applyFill="1" applyAlignment="1" applyProtection="1">
      <alignment horizontal="center" vertical="center"/>
    </xf>
  </cellXfs>
  <cellStyles count="10">
    <cellStyle name="Hyperlink" xfId="1" builtinId="8"/>
    <cellStyle name="Normal" xfId="0" builtinId="0"/>
    <cellStyle name="Normal - Style1" xfId="2" xr:uid="{00000000-0005-0000-0000-000002000000}"/>
    <cellStyle name="Normal - Style2" xfId="3" xr:uid="{00000000-0005-0000-0000-000003000000}"/>
    <cellStyle name="Normal - Style3" xfId="4" xr:uid="{00000000-0005-0000-0000-000004000000}"/>
    <cellStyle name="Normal - Style4" xfId="5" xr:uid="{00000000-0005-0000-0000-000005000000}"/>
    <cellStyle name="Normal - Style5" xfId="6" xr:uid="{00000000-0005-0000-0000-000006000000}"/>
    <cellStyle name="Normal - Style6" xfId="7" xr:uid="{00000000-0005-0000-0000-000007000000}"/>
    <cellStyle name="Normal - Style7" xfId="8" xr:uid="{00000000-0005-0000-0000-000008000000}"/>
    <cellStyle name="Normal - Style8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60960</xdr:rowOff>
    </xdr:from>
    <xdr:to>
      <xdr:col>15</xdr:col>
      <xdr:colOff>22860</xdr:colOff>
      <xdr:row>56</xdr:row>
      <xdr:rowOff>106680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FD348F-D1DF-4909-995E-CBCDAB228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"/>
          <a:ext cx="10081260" cy="1114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312420</xdr:colOff>
      <xdr:row>57</xdr:row>
      <xdr:rowOff>0</xdr:rowOff>
    </xdr:from>
    <xdr:to>
      <xdr:col>14</xdr:col>
      <xdr:colOff>518160</xdr:colOff>
      <xdr:row>88</xdr:row>
      <xdr:rowOff>182880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B68FD1D-B78F-49E6-91B9-BAF62D456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11292840"/>
          <a:ext cx="9593580" cy="632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297180</xdr:colOff>
      <xdr:row>67</xdr:row>
      <xdr:rowOff>137160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8BA5B9-14E1-44A1-8C8C-661FFC140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26140" cy="134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16</xdr:col>
      <xdr:colOff>632460</xdr:colOff>
      <xdr:row>130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D8627A-5C86-4FC7-8122-8DB894AD4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72160"/>
          <a:ext cx="11361420" cy="1228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16</xdr:col>
      <xdr:colOff>358140</xdr:colOff>
      <xdr:row>173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6B8841-3F27-45FC-B6BD-8D4DF4F5A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55600"/>
          <a:ext cx="11087100" cy="867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20</xdr:row>
      <xdr:rowOff>99060</xdr:rowOff>
    </xdr:from>
    <xdr:to>
      <xdr:col>4</xdr:col>
      <xdr:colOff>76200</xdr:colOff>
      <xdr:row>28</xdr:row>
      <xdr:rowOff>99060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F9B0CC2-2A83-41A5-949E-358A2B7A7884}"/>
            </a:ext>
          </a:extLst>
        </xdr:cNvPr>
        <xdr:cNvSpPr txBox="1"/>
      </xdr:nvSpPr>
      <xdr:spPr>
        <a:xfrm>
          <a:off x="213360" y="4259580"/>
          <a:ext cx="5189220" cy="164592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Catalog of Federl Domestic Assistance (CFDA) Numbers </a:t>
          </a:r>
        </a:p>
        <a:p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*Title</a:t>
          </a:r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 IIIB CFDA # 93.044</a:t>
          </a:r>
        </a:p>
        <a:p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*Title IIIC CFDA # 93.045</a:t>
          </a:r>
        </a:p>
        <a:p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*Nutrition Services Incentivie Program (NSIP) CFDA# 93.053</a:t>
          </a:r>
        </a:p>
        <a:p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*Title IIID CFDA # 93.043</a:t>
          </a:r>
        </a:p>
        <a:p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*Title IIIE CFDA # 93.052</a:t>
          </a:r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552450</xdr:colOff>
      <xdr:row>36</xdr:row>
      <xdr:rowOff>476250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C7906F8-B2D9-4253-A10A-81D807B4FCC0}"/>
            </a:ext>
          </a:extLst>
        </xdr:cNvPr>
        <xdr:cNvSpPr txBox="1"/>
      </xdr:nvSpPr>
      <xdr:spPr>
        <a:xfrm>
          <a:off x="19716750" y="916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953036</xdr:colOff>
      <xdr:row>13</xdr:row>
      <xdr:rowOff>158885</xdr:rowOff>
    </xdr:from>
    <xdr:ext cx="11001067" cy="362857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A00BF69-A862-4631-8A96-A4F2F1501701}"/>
            </a:ext>
          </a:extLst>
        </xdr:cNvPr>
        <xdr:cNvSpPr txBox="1"/>
      </xdr:nvSpPr>
      <xdr:spPr>
        <a:xfrm rot="8883338" flipV="1">
          <a:off x="4763036" y="3340235"/>
          <a:ext cx="11001067" cy="36285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endParaRPr lang="en-US" sz="1400"/>
        </a:p>
        <a:p>
          <a:pPr algn="ctr"/>
          <a:endParaRPr lang="en-US" sz="1400"/>
        </a:p>
        <a:p>
          <a:pPr algn="ctr"/>
          <a:endParaRPr lang="en-US" sz="1400"/>
        </a:p>
        <a:p>
          <a:pPr algn="ctr"/>
          <a:endParaRPr lang="en-US" sz="1400"/>
        </a:p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SAMPLE BUDGET ONLY</a:t>
          </a:r>
        </a:p>
        <a:p>
          <a:pPr algn="ctr"/>
          <a:endParaRPr lang="en-US" sz="480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NOT FOR USE</a:t>
          </a:r>
        </a:p>
      </xdr:txBody>
    </xdr:sp>
    <xdr:clientData/>
  </xdr:oneCellAnchor>
  <xdr:oneCellAnchor>
    <xdr:from>
      <xdr:col>1</xdr:col>
      <xdr:colOff>1337204</xdr:colOff>
      <xdr:row>49</xdr:row>
      <xdr:rowOff>279098</xdr:rowOff>
    </xdr:from>
    <xdr:ext cx="8877300" cy="301190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7E89517-A984-4E7C-AD2A-22C5B33FA726}"/>
            </a:ext>
          </a:extLst>
        </xdr:cNvPr>
        <xdr:cNvSpPr txBox="1"/>
      </xdr:nvSpPr>
      <xdr:spPr>
        <a:xfrm rot="20453240">
          <a:off x="5147204" y="13995098"/>
          <a:ext cx="8877300" cy="3011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SAMPLE</a:t>
          </a:r>
          <a:r>
            <a:rPr lang="en-US" sz="4800" baseline="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 BUDGET ONLY</a:t>
          </a:r>
        </a:p>
        <a:p>
          <a:pPr algn="ctr"/>
          <a:endParaRPr lang="en-US" sz="4800" baseline="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  <a:p>
          <a:pPr algn="ctr"/>
          <a:r>
            <a:rPr lang="en-US" sz="4800" baseline="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NOT FOR USE</a:t>
          </a:r>
          <a:endParaRPr lang="en-US" sz="480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1759884</xdr:colOff>
      <xdr:row>77</xdr:row>
      <xdr:rowOff>182094</xdr:rowOff>
    </xdr:from>
    <xdr:ext cx="10420350" cy="29908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0A22919-A910-40F0-B65C-FBB627CA5E3C}"/>
            </a:ext>
          </a:extLst>
        </xdr:cNvPr>
        <xdr:cNvSpPr txBox="1"/>
      </xdr:nvSpPr>
      <xdr:spPr>
        <a:xfrm rot="19732300">
          <a:off x="5569884" y="23537394"/>
          <a:ext cx="10420350" cy="2990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SAMPLE BUDGET</a:t>
          </a:r>
          <a:r>
            <a:rPr lang="en-US" sz="4800" baseline="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 ONLY</a:t>
          </a:r>
        </a:p>
        <a:p>
          <a:pPr algn="ctr"/>
          <a:endParaRPr lang="en-US" sz="4800" baseline="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  <a:p>
          <a:pPr algn="ctr"/>
          <a:r>
            <a:rPr lang="en-US" sz="4800" baseline="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NOT FOR USE</a:t>
          </a:r>
          <a:endParaRPr lang="en-US" sz="480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2705100</xdr:colOff>
      <xdr:row>109</xdr:row>
      <xdr:rowOff>133350</xdr:rowOff>
    </xdr:from>
    <xdr:ext cx="8191500" cy="35814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8A72812-8EAD-40EB-88DD-D03D94D75700}"/>
            </a:ext>
          </a:extLst>
        </xdr:cNvPr>
        <xdr:cNvSpPr txBox="1"/>
      </xdr:nvSpPr>
      <xdr:spPr>
        <a:xfrm rot="19610019">
          <a:off x="6515100" y="34861500"/>
          <a:ext cx="8191500" cy="3581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SAMPLE</a:t>
          </a:r>
          <a:r>
            <a:rPr lang="en-US" sz="4800" baseline="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 BUDGET ONLY</a:t>
          </a:r>
        </a:p>
        <a:p>
          <a:pPr algn="ctr"/>
          <a:endParaRPr lang="en-US" sz="4800" baseline="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  <a:p>
          <a:pPr algn="ctr"/>
          <a:r>
            <a:rPr lang="en-US" sz="4800" baseline="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NOT FOR USE</a:t>
          </a:r>
          <a:endParaRPr lang="en-US" sz="480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3983959</xdr:colOff>
      <xdr:row>138</xdr:row>
      <xdr:rowOff>350044</xdr:rowOff>
    </xdr:from>
    <xdr:ext cx="8439150" cy="378965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4C84031-8EC0-4AE9-920D-2542790D72E8}"/>
            </a:ext>
          </a:extLst>
        </xdr:cNvPr>
        <xdr:cNvSpPr txBox="1"/>
      </xdr:nvSpPr>
      <xdr:spPr>
        <a:xfrm rot="9652823" flipV="1">
          <a:off x="7793959" y="45841444"/>
          <a:ext cx="8439150" cy="3789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SAMPLE</a:t>
          </a:r>
          <a:r>
            <a:rPr lang="en-US" sz="4800" baseline="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 BUDGET ONLY</a:t>
          </a:r>
        </a:p>
        <a:p>
          <a:pPr algn="ctr"/>
          <a:endParaRPr lang="en-US" sz="4800" baseline="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  <a:p>
          <a:pPr algn="ctr"/>
          <a:r>
            <a:rPr lang="en-US" sz="4800" baseline="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NOT FOR USE</a:t>
          </a:r>
        </a:p>
      </xdr:txBody>
    </xdr:sp>
    <xdr:clientData/>
  </xdr:oneCellAnchor>
  <xdr:oneCellAnchor>
    <xdr:from>
      <xdr:col>13</xdr:col>
      <xdr:colOff>666750</xdr:colOff>
      <xdr:row>174</xdr:row>
      <xdr:rowOff>190500</xdr:rowOff>
    </xdr:from>
    <xdr:ext cx="8001000" cy="291234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0F070FD-FC32-472F-8E12-A48B991EDC57}"/>
            </a:ext>
          </a:extLst>
        </xdr:cNvPr>
        <xdr:cNvSpPr txBox="1"/>
      </xdr:nvSpPr>
      <xdr:spPr>
        <a:xfrm flipV="1">
          <a:off x="22726650" y="63950850"/>
          <a:ext cx="8001000" cy="2912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3713068</xdr:colOff>
      <xdr:row>168</xdr:row>
      <xdr:rowOff>364750</xdr:rowOff>
    </xdr:from>
    <xdr:ext cx="8477250" cy="470535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A7FAAB3-5CB9-4E0B-A2F4-9BE85ACA5895}"/>
            </a:ext>
          </a:extLst>
        </xdr:cNvPr>
        <xdr:cNvSpPr txBox="1"/>
      </xdr:nvSpPr>
      <xdr:spPr>
        <a:xfrm rot="19951099">
          <a:off x="7523068" y="56562250"/>
          <a:ext cx="8477250" cy="4705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SAMPLE BUDGET ONLY</a:t>
          </a:r>
        </a:p>
        <a:p>
          <a:pPr algn="ctr"/>
          <a:endParaRPr lang="en-US" sz="480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NOT FOR USE</a:t>
          </a:r>
        </a:p>
      </xdr:txBody>
    </xdr:sp>
    <xdr:clientData/>
  </xdr:oneCellAnchor>
  <xdr:oneCellAnchor>
    <xdr:from>
      <xdr:col>1</xdr:col>
      <xdr:colOff>2324101</xdr:colOff>
      <xdr:row>200</xdr:row>
      <xdr:rowOff>270819</xdr:rowOff>
    </xdr:from>
    <xdr:ext cx="9906000" cy="269650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A212525-BC9E-4F8B-B57C-E2CEAE3106EE}"/>
            </a:ext>
          </a:extLst>
        </xdr:cNvPr>
        <xdr:cNvSpPr txBox="1"/>
      </xdr:nvSpPr>
      <xdr:spPr>
        <a:xfrm rot="20027795">
          <a:off x="6134101" y="68641269"/>
          <a:ext cx="9906000" cy="26965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SAMPLE BUDGET ONLY</a:t>
          </a:r>
        </a:p>
        <a:p>
          <a:pPr algn="ctr"/>
          <a:endParaRPr lang="en-US" sz="4800">
            <a:solidFill>
              <a:schemeClr val="accent1">
                <a:lumMod val="20000"/>
                <a:lumOff val="80000"/>
              </a:schemeClr>
            </a:solidFill>
            <a:latin typeface="Arial Black" panose="020B0A04020102020204" pitchFamily="34" charset="0"/>
          </a:endParaRPr>
        </a:p>
        <a:p>
          <a:pPr algn="ctr"/>
          <a:r>
            <a:rPr lang="en-US" sz="4800">
              <a:solidFill>
                <a:schemeClr val="accent1">
                  <a:lumMod val="20000"/>
                  <a:lumOff val="80000"/>
                </a:schemeClr>
              </a:solidFill>
              <a:latin typeface="Arial Black" panose="020B0A04020102020204" pitchFamily="34" charset="0"/>
            </a:rPr>
            <a:t>NOT FOR USE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187960</xdr:colOff>
      <xdr:row>3</xdr:row>
      <xdr:rowOff>127000</xdr:rowOff>
    </xdr:from>
    <xdr:to>
      <xdr:col>13</xdr:col>
      <xdr:colOff>45720</xdr:colOff>
      <xdr:row>56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25EADA9-96A3-40C4-AA67-D1D3D9FF989B}"/>
            </a:ext>
          </a:extLst>
        </xdr:cNvPr>
        <xdr:cNvSpPr txBox="1"/>
      </xdr:nvSpPr>
      <xdr:spPr>
        <a:xfrm>
          <a:off x="180340" y="815340"/>
          <a:ext cx="9277350" cy="10370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187960</xdr:colOff>
      <xdr:row>3</xdr:row>
      <xdr:rowOff>127000</xdr:rowOff>
    </xdr:from>
    <xdr:to>
      <xdr:col>11</xdr:col>
      <xdr:colOff>654050</xdr:colOff>
      <xdr:row>32</xdr:row>
      <xdr:rowOff>91440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EF09785-5189-4BB9-B67E-2DB77AB888AC}"/>
            </a:ext>
          </a:extLst>
        </xdr:cNvPr>
        <xdr:cNvSpPr txBox="1"/>
      </xdr:nvSpPr>
      <xdr:spPr>
        <a:xfrm>
          <a:off x="180340" y="815340"/>
          <a:ext cx="8277860" cy="57099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3</xdr:row>
      <xdr:rowOff>15240</xdr:rowOff>
    </xdr:from>
    <xdr:to>
      <xdr:col>14</xdr:col>
      <xdr:colOff>15240</xdr:colOff>
      <xdr:row>6</xdr:row>
      <xdr:rowOff>121920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1D4F02-4932-495A-BFE9-8195AC88A3CD}"/>
            </a:ext>
          </a:extLst>
        </xdr:cNvPr>
        <xdr:cNvSpPr txBox="1"/>
      </xdr:nvSpPr>
      <xdr:spPr>
        <a:xfrm>
          <a:off x="2049780" y="762000"/>
          <a:ext cx="11612880" cy="79248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F.T.E.</a:t>
          </a:r>
          <a:r>
            <a:rPr lang="en-US" sz="1400" baseline="0">
              <a:latin typeface="Arial" panose="020B0604020202020204" pitchFamily="34" charset="0"/>
              <a:cs typeface="Arial" panose="020B0604020202020204" pitchFamily="34" charset="0"/>
            </a:rPr>
            <a:t> Defined:  An F.T.E. is the hours worked by one employee on a full-time basis.  The concept is used to convert the hours worked by several part-time employees into the hours worked by full-time employees.  On an annual basis, an F.T.E. is considered to be 2,080 hours, which is calculated as:  8 hours per day.</a:t>
          </a:r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53340</xdr:colOff>
      <xdr:row>70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2BCC96-D171-4B8A-AB7F-DFAE5A594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82300" cy="13700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"/>
  <sheetViews>
    <sheetView workbookViewId="0">
      <selection activeCell="R8" sqref="R8"/>
    </sheetView>
  </sheetViews>
  <sheetFormatPr defaultRowHeight="15.5" x14ac:dyDescent="0.35"/>
  <sheetData/>
  <pageMargins left="0.45" right="0.45" top="0.5" bottom="0.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5:M47"/>
  <sheetViews>
    <sheetView workbookViewId="0"/>
  </sheetViews>
  <sheetFormatPr defaultRowHeight="15.5" x14ac:dyDescent="0.35"/>
  <sheetData>
    <row r="35" spans="1:13" ht="16" thickBot="1" x14ac:dyDescent="0.4"/>
    <row r="36" spans="1:13" ht="14.15" customHeight="1" x14ac:dyDescent="0.35">
      <c r="A36" s="79"/>
      <c r="B36" s="80"/>
      <c r="C36" s="377" t="s">
        <v>213</v>
      </c>
      <c r="D36" s="377"/>
      <c r="E36" s="377" t="s">
        <v>214</v>
      </c>
      <c r="F36" s="378"/>
    </row>
    <row r="37" spans="1:13" ht="14.15" customHeight="1" x14ac:dyDescent="0.35">
      <c r="A37" s="379" t="s">
        <v>215</v>
      </c>
      <c r="B37" s="380"/>
      <c r="C37" s="380" t="s">
        <v>216</v>
      </c>
      <c r="D37" s="380"/>
      <c r="E37" s="380" t="s">
        <v>217</v>
      </c>
      <c r="F37" s="381"/>
    </row>
    <row r="38" spans="1:13" ht="14.15" customHeight="1" x14ac:dyDescent="0.35">
      <c r="A38" s="374" t="s">
        <v>218</v>
      </c>
      <c r="B38" s="375"/>
      <c r="C38" s="375" t="s">
        <v>219</v>
      </c>
      <c r="D38" s="375"/>
      <c r="E38" s="375" t="s">
        <v>220</v>
      </c>
      <c r="F38" s="376"/>
      <c r="K38" s="81"/>
      <c r="L38" s="81"/>
      <c r="M38" s="81"/>
    </row>
    <row r="39" spans="1:13" ht="14.15" customHeight="1" x14ac:dyDescent="0.35">
      <c r="A39" s="374" t="s">
        <v>221</v>
      </c>
      <c r="B39" s="375"/>
      <c r="C39" s="375" t="s">
        <v>222</v>
      </c>
      <c r="D39" s="375"/>
      <c r="E39" s="375" t="s">
        <v>223</v>
      </c>
      <c r="F39" s="376"/>
      <c r="K39" s="81"/>
      <c r="L39" s="81"/>
      <c r="M39" s="81"/>
    </row>
    <row r="40" spans="1:13" ht="14.15" customHeight="1" x14ac:dyDescent="0.35">
      <c r="A40" s="374" t="s">
        <v>224</v>
      </c>
      <c r="B40" s="375"/>
      <c r="C40" s="375"/>
      <c r="D40" s="375"/>
      <c r="E40" s="375"/>
      <c r="F40" s="376"/>
      <c r="K40" s="82"/>
      <c r="L40" s="82"/>
      <c r="M40" s="82"/>
    </row>
    <row r="41" spans="1:13" ht="14.15" customHeight="1" x14ac:dyDescent="0.35">
      <c r="A41" s="374" t="s">
        <v>225</v>
      </c>
      <c r="B41" s="375"/>
      <c r="C41" s="375" t="s">
        <v>226</v>
      </c>
      <c r="D41" s="375"/>
      <c r="E41" s="375" t="s">
        <v>227</v>
      </c>
      <c r="F41" s="376"/>
      <c r="K41" s="82"/>
      <c r="L41" s="82"/>
      <c r="M41" s="82"/>
    </row>
    <row r="42" spans="1:13" ht="14.15" customHeight="1" x14ac:dyDescent="0.35">
      <c r="A42" s="374" t="s">
        <v>126</v>
      </c>
      <c r="B42" s="375"/>
      <c r="C42" s="375"/>
      <c r="D42" s="375"/>
      <c r="E42" s="375"/>
      <c r="F42" s="376"/>
      <c r="K42" s="82"/>
      <c r="L42" s="373"/>
      <c r="M42" s="373"/>
    </row>
    <row r="43" spans="1:13" ht="14.15" customHeight="1" x14ac:dyDescent="0.35">
      <c r="A43" s="374" t="s">
        <v>228</v>
      </c>
      <c r="B43" s="375"/>
      <c r="C43" s="375" t="s">
        <v>229</v>
      </c>
      <c r="D43" s="375"/>
      <c r="E43" s="375" t="s">
        <v>230</v>
      </c>
      <c r="F43" s="376"/>
      <c r="K43" s="82"/>
      <c r="L43" s="373"/>
      <c r="M43" s="373"/>
    </row>
    <row r="44" spans="1:13" x14ac:dyDescent="0.35">
      <c r="A44" s="374" t="s">
        <v>231</v>
      </c>
      <c r="B44" s="375"/>
      <c r="C44" s="375" t="s">
        <v>232</v>
      </c>
      <c r="D44" s="375"/>
      <c r="E44" s="375" t="s">
        <v>233</v>
      </c>
      <c r="F44" s="376"/>
      <c r="K44" s="82"/>
      <c r="L44" s="373"/>
      <c r="M44" s="373"/>
    </row>
    <row r="45" spans="1:13" ht="16" thickBot="1" x14ac:dyDescent="0.4">
      <c r="A45" s="370" t="s">
        <v>234</v>
      </c>
      <c r="B45" s="371"/>
      <c r="C45" s="371" t="s">
        <v>235</v>
      </c>
      <c r="D45" s="371"/>
      <c r="E45" s="371" t="s">
        <v>236</v>
      </c>
      <c r="F45" s="372"/>
      <c r="K45" s="82"/>
      <c r="L45" s="373"/>
      <c r="M45" s="373"/>
    </row>
    <row r="46" spans="1:13" x14ac:dyDescent="0.35">
      <c r="K46" s="82"/>
      <c r="L46" s="82"/>
      <c r="M46" s="82"/>
    </row>
    <row r="47" spans="1:13" x14ac:dyDescent="0.35">
      <c r="K47" s="82"/>
      <c r="L47" s="82"/>
      <c r="M47" s="82"/>
    </row>
  </sheetData>
  <mergeCells count="33">
    <mergeCell ref="A38:B38"/>
    <mergeCell ref="C38:D38"/>
    <mergeCell ref="E38:F38"/>
    <mergeCell ref="C36:D36"/>
    <mergeCell ref="E36:F36"/>
    <mergeCell ref="A37:B37"/>
    <mergeCell ref="C37:D37"/>
    <mergeCell ref="E37:F37"/>
    <mergeCell ref="A39:B39"/>
    <mergeCell ref="C39:D39"/>
    <mergeCell ref="E39:F39"/>
    <mergeCell ref="A40:B40"/>
    <mergeCell ref="C40:D40"/>
    <mergeCell ref="E40:F40"/>
    <mergeCell ref="A41:B41"/>
    <mergeCell ref="C41:D41"/>
    <mergeCell ref="E41:F41"/>
    <mergeCell ref="A42:B42"/>
    <mergeCell ref="C42:D42"/>
    <mergeCell ref="E42:F42"/>
    <mergeCell ref="A45:B45"/>
    <mergeCell ref="C45:D45"/>
    <mergeCell ref="E45:F45"/>
    <mergeCell ref="L42:L43"/>
    <mergeCell ref="M42:M43"/>
    <mergeCell ref="A43:B43"/>
    <mergeCell ref="C43:D43"/>
    <mergeCell ref="E43:F43"/>
    <mergeCell ref="A44:B44"/>
    <mergeCell ref="C44:D44"/>
    <mergeCell ref="E44:F44"/>
    <mergeCell ref="L44:L45"/>
    <mergeCell ref="M44:M45"/>
  </mergeCells>
  <pageMargins left="0.45" right="0.45" top="0.5" bottom="0.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M30"/>
  <sheetViews>
    <sheetView workbookViewId="0">
      <selection sqref="A1:M30"/>
    </sheetView>
  </sheetViews>
  <sheetFormatPr defaultRowHeight="15.5" x14ac:dyDescent="0.35"/>
  <cols>
    <col min="1" max="1" width="5.23046875" bestFit="1" customWidth="1"/>
    <col min="2" max="2" width="45.4609375" customWidth="1"/>
    <col min="3" max="13" width="12.84375" customWidth="1"/>
  </cols>
  <sheetData>
    <row r="1" spans="1:13" ht="17.5" x14ac:dyDescent="0.35">
      <c r="A1" s="382" t="s">
        <v>237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</row>
    <row r="2" spans="1:13" x14ac:dyDescent="0.35">
      <c r="A2" s="1" t="s">
        <v>67</v>
      </c>
      <c r="B2" s="2" t="s">
        <v>0</v>
      </c>
      <c r="C2" s="1"/>
      <c r="D2" s="1"/>
      <c r="E2" s="1"/>
      <c r="F2" s="21" t="s">
        <v>238</v>
      </c>
      <c r="G2" s="22"/>
      <c r="H2" s="1"/>
      <c r="I2" s="21" t="s">
        <v>239</v>
      </c>
      <c r="J2" s="21" t="s">
        <v>240</v>
      </c>
      <c r="K2" s="21"/>
      <c r="L2" s="21"/>
      <c r="M2" s="1"/>
    </row>
    <row r="3" spans="1:13" x14ac:dyDescent="0.35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35">
      <c r="A4" s="6"/>
      <c r="B4" s="83"/>
      <c r="C4" s="84" t="s">
        <v>196</v>
      </c>
      <c r="D4" s="85" t="s">
        <v>196</v>
      </c>
      <c r="E4" s="84" t="s">
        <v>196</v>
      </c>
      <c r="F4" s="85" t="s">
        <v>196</v>
      </c>
      <c r="G4" s="84" t="s">
        <v>197</v>
      </c>
      <c r="H4" s="85" t="s">
        <v>197</v>
      </c>
      <c r="I4" s="84" t="s">
        <v>197</v>
      </c>
      <c r="J4" s="84" t="s">
        <v>197</v>
      </c>
      <c r="K4" s="84" t="s">
        <v>197</v>
      </c>
      <c r="L4" s="84" t="s">
        <v>197</v>
      </c>
      <c r="M4" s="85" t="s">
        <v>241</v>
      </c>
    </row>
    <row r="5" spans="1:13" x14ac:dyDescent="0.35">
      <c r="A5" s="7"/>
      <c r="B5" s="86" t="s">
        <v>26</v>
      </c>
      <c r="C5" s="87" t="s">
        <v>242</v>
      </c>
      <c r="D5" s="88"/>
      <c r="E5" s="87" t="s">
        <v>243</v>
      </c>
      <c r="F5" s="88"/>
      <c r="G5" s="87"/>
      <c r="H5" s="88"/>
      <c r="I5" s="87"/>
      <c r="J5" s="87" t="s">
        <v>244</v>
      </c>
      <c r="K5" s="87" t="s">
        <v>245</v>
      </c>
      <c r="L5" s="87" t="s">
        <v>246</v>
      </c>
      <c r="M5" s="89" t="s">
        <v>247</v>
      </c>
    </row>
    <row r="6" spans="1:13" x14ac:dyDescent="0.35">
      <c r="A6" s="8"/>
      <c r="B6" s="90"/>
      <c r="C6" s="91" t="s">
        <v>205</v>
      </c>
      <c r="D6" s="92" t="s">
        <v>203</v>
      </c>
      <c r="E6" s="93" t="s">
        <v>248</v>
      </c>
      <c r="F6" s="94" t="s">
        <v>178</v>
      </c>
      <c r="G6" s="93" t="s">
        <v>249</v>
      </c>
      <c r="H6" s="94" t="s">
        <v>250</v>
      </c>
      <c r="I6" s="93" t="s">
        <v>251</v>
      </c>
      <c r="J6" s="93" t="s">
        <v>252</v>
      </c>
      <c r="K6" s="93" t="s">
        <v>253</v>
      </c>
      <c r="L6" s="93" t="s">
        <v>254</v>
      </c>
      <c r="M6" s="95" t="s">
        <v>151</v>
      </c>
    </row>
    <row r="7" spans="1:13" x14ac:dyDescent="0.35">
      <c r="A7" s="96" t="s">
        <v>2</v>
      </c>
      <c r="B7" s="23" t="s">
        <v>79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97">
        <f>L7+K7+J7+I7+H7+G7+F7+E7+D7+C7</f>
        <v>0</v>
      </c>
    </row>
    <row r="8" spans="1:13" ht="16.5" x14ac:dyDescent="0.35">
      <c r="A8" s="96" t="s">
        <v>27</v>
      </c>
      <c r="B8" s="24" t="s">
        <v>80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97">
        <f t="shared" ref="M8:M10" si="0">L8+K8+J8+I8+H8+G8+F8+E8+D8+C8</f>
        <v>0</v>
      </c>
    </row>
    <row r="9" spans="1:13" ht="16.5" x14ac:dyDescent="0.35">
      <c r="A9" s="96" t="s">
        <v>28</v>
      </c>
      <c r="B9" s="24" t="s">
        <v>81</v>
      </c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97">
        <f t="shared" si="0"/>
        <v>0</v>
      </c>
    </row>
    <row r="10" spans="1:13" ht="16.5" x14ac:dyDescent="0.35">
      <c r="A10" s="96" t="s">
        <v>29</v>
      </c>
      <c r="B10" s="24" t="s">
        <v>255</v>
      </c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97">
        <f t="shared" si="0"/>
        <v>0</v>
      </c>
    </row>
    <row r="11" spans="1:13" ht="16.5" x14ac:dyDescent="0.35">
      <c r="A11" s="96"/>
      <c r="B11" s="98" t="s">
        <v>256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100"/>
    </row>
    <row r="12" spans="1:13" ht="16.5" x14ac:dyDescent="0.35">
      <c r="A12" s="96" t="s">
        <v>30</v>
      </c>
      <c r="B12" s="24" t="s">
        <v>82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97">
        <f t="shared" ref="M12:M16" si="1">L12+K12+J12+I12+H12+G12+F12+E12+D12+C12</f>
        <v>0</v>
      </c>
    </row>
    <row r="13" spans="1:13" ht="16.5" x14ac:dyDescent="0.35">
      <c r="A13" s="96" t="s">
        <v>31</v>
      </c>
      <c r="B13" s="24" t="s">
        <v>83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97">
        <f t="shared" si="1"/>
        <v>0</v>
      </c>
    </row>
    <row r="14" spans="1:13" ht="16.5" x14ac:dyDescent="0.35">
      <c r="A14" s="96" t="s">
        <v>32</v>
      </c>
      <c r="B14" s="24" t="s">
        <v>84</v>
      </c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97">
        <f t="shared" si="1"/>
        <v>0</v>
      </c>
    </row>
    <row r="15" spans="1:13" ht="16.5" x14ac:dyDescent="0.35">
      <c r="A15" s="96" t="s">
        <v>33</v>
      </c>
      <c r="B15" s="24" t="s">
        <v>122</v>
      </c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97">
        <f t="shared" si="1"/>
        <v>0</v>
      </c>
    </row>
    <row r="16" spans="1:13" ht="16.5" x14ac:dyDescent="0.35">
      <c r="A16" s="96" t="s">
        <v>34</v>
      </c>
      <c r="B16" s="24" t="s">
        <v>85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97">
        <f t="shared" si="1"/>
        <v>0</v>
      </c>
    </row>
    <row r="17" spans="1:13" ht="16.5" x14ac:dyDescent="0.35">
      <c r="A17" s="96" t="s">
        <v>35</v>
      </c>
      <c r="B17" s="101" t="s">
        <v>87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100"/>
    </row>
    <row r="18" spans="1:13" ht="17" thickBot="1" x14ac:dyDescent="0.4">
      <c r="A18" s="96" t="s">
        <v>36</v>
      </c>
      <c r="B18" s="24" t="s">
        <v>86</v>
      </c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97">
        <f t="shared" ref="M18:M30" si="2">L18+K18+J18+I18+H18+G18+F18+E18+D18+C18</f>
        <v>0</v>
      </c>
    </row>
    <row r="19" spans="1:13" ht="17.5" thickTop="1" thickBot="1" x14ac:dyDescent="0.4">
      <c r="A19" s="102" t="s">
        <v>38</v>
      </c>
      <c r="B19" s="25" t="s">
        <v>91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97">
        <f t="shared" si="2"/>
        <v>0</v>
      </c>
    </row>
    <row r="20" spans="1:13" ht="17.5" thickTop="1" thickBot="1" x14ac:dyDescent="0.4">
      <c r="A20" s="102" t="s">
        <v>39</v>
      </c>
      <c r="B20" s="25" t="s">
        <v>154</v>
      </c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97">
        <f t="shared" si="2"/>
        <v>0</v>
      </c>
    </row>
    <row r="21" spans="1:13" ht="17.5" thickTop="1" thickBot="1" x14ac:dyDescent="0.4">
      <c r="A21" s="102" t="s">
        <v>40</v>
      </c>
      <c r="B21" s="25" t="s">
        <v>92</v>
      </c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97">
        <f t="shared" si="2"/>
        <v>0</v>
      </c>
    </row>
    <row r="22" spans="1:13" ht="17.5" thickTop="1" thickBot="1" x14ac:dyDescent="0.4">
      <c r="A22" s="102" t="s">
        <v>41</v>
      </c>
      <c r="B22" s="25" t="s">
        <v>61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97">
        <f t="shared" si="2"/>
        <v>0</v>
      </c>
    </row>
    <row r="23" spans="1:13" ht="17.5" thickTop="1" thickBot="1" x14ac:dyDescent="0.4">
      <c r="A23" s="102" t="s">
        <v>42</v>
      </c>
      <c r="B23" s="25" t="s">
        <v>157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97">
        <f t="shared" si="2"/>
        <v>0</v>
      </c>
    </row>
    <row r="24" spans="1:13" ht="17.5" thickTop="1" thickBot="1" x14ac:dyDescent="0.4">
      <c r="A24" s="96" t="s">
        <v>43</v>
      </c>
      <c r="B24" s="26" t="s">
        <v>155</v>
      </c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97">
        <f t="shared" si="2"/>
        <v>0</v>
      </c>
    </row>
    <row r="25" spans="1:13" ht="17.5" thickTop="1" thickBot="1" x14ac:dyDescent="0.4">
      <c r="A25" s="102" t="s">
        <v>63</v>
      </c>
      <c r="B25" s="25" t="s">
        <v>93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97">
        <f t="shared" si="2"/>
        <v>0</v>
      </c>
    </row>
    <row r="26" spans="1:13" ht="17" thickTop="1" x14ac:dyDescent="0.35">
      <c r="A26" s="96" t="s">
        <v>68</v>
      </c>
      <c r="B26" s="26" t="s">
        <v>156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97">
        <f t="shared" si="2"/>
        <v>0</v>
      </c>
    </row>
    <row r="27" spans="1:13" ht="17" thickBot="1" x14ac:dyDescent="0.4">
      <c r="A27" s="96" t="s">
        <v>73</v>
      </c>
      <c r="B27" s="26" t="s">
        <v>37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97">
        <f t="shared" si="2"/>
        <v>0</v>
      </c>
    </row>
    <row r="28" spans="1:13" ht="17.5" thickTop="1" thickBot="1" x14ac:dyDescent="0.4">
      <c r="A28" s="103" t="s">
        <v>74</v>
      </c>
      <c r="B28" s="27" t="s">
        <v>94</v>
      </c>
      <c r="C28" s="112"/>
      <c r="D28" s="17"/>
      <c r="E28" s="17"/>
      <c r="F28" s="17"/>
      <c r="G28" s="17"/>
      <c r="H28" s="17"/>
      <c r="I28" s="17"/>
      <c r="J28" s="17"/>
      <c r="K28" s="17"/>
      <c r="L28" s="17"/>
      <c r="M28" s="104">
        <f t="shared" si="2"/>
        <v>0</v>
      </c>
    </row>
    <row r="29" spans="1:13" ht="17.5" thickTop="1" thickBot="1" x14ac:dyDescent="0.4">
      <c r="A29" s="102" t="s">
        <v>75</v>
      </c>
      <c r="B29" s="27" t="s">
        <v>158</v>
      </c>
      <c r="C29" s="113"/>
      <c r="D29" s="18"/>
      <c r="E29" s="18"/>
      <c r="F29" s="18"/>
      <c r="G29" s="18"/>
      <c r="H29" s="18"/>
      <c r="I29" s="18"/>
      <c r="J29" s="18"/>
      <c r="K29" s="18"/>
      <c r="L29" s="18"/>
      <c r="M29" s="105">
        <f t="shared" si="2"/>
        <v>0</v>
      </c>
    </row>
    <row r="30" spans="1:13" ht="17" thickTop="1" x14ac:dyDescent="0.35">
      <c r="A30" s="103"/>
      <c r="B30" s="106" t="s">
        <v>257</v>
      </c>
      <c r="C30" s="107">
        <f>SUM(C7:C29)</f>
        <v>0</v>
      </c>
      <c r="D30" s="108">
        <f t="shared" ref="D30:L30" si="3">SUM(D7:D29)</f>
        <v>0</v>
      </c>
      <c r="E30" s="108">
        <f t="shared" si="3"/>
        <v>0</v>
      </c>
      <c r="F30" s="108">
        <f t="shared" si="3"/>
        <v>0</v>
      </c>
      <c r="G30" s="108">
        <f t="shared" si="3"/>
        <v>0</v>
      </c>
      <c r="H30" s="108">
        <f t="shared" si="3"/>
        <v>0</v>
      </c>
      <c r="I30" s="108">
        <f t="shared" si="3"/>
        <v>0</v>
      </c>
      <c r="J30" s="108">
        <f t="shared" si="3"/>
        <v>0</v>
      </c>
      <c r="K30" s="108">
        <f t="shared" si="3"/>
        <v>0</v>
      </c>
      <c r="L30" s="108">
        <f t="shared" si="3"/>
        <v>0</v>
      </c>
      <c r="M30" s="109">
        <f t="shared" si="2"/>
        <v>0</v>
      </c>
    </row>
  </sheetData>
  <sheetProtection algorithmName="SHA-512" hashValue="dyUJ7ombbF6pAlTERcn5xTzKQLpKZx2PkuPz750GhDDnLJT97/TKc8yeDAQtwbUIVMPidI5ICoFvGQNLv3KygQ==" saltValue="lPRirRBmrAy7idwex44U1g==" spinCount="100000" sheet="1" objects="1" scenarios="1" selectLockedCells="1"/>
  <mergeCells count="1">
    <mergeCell ref="A1:M1"/>
  </mergeCells>
  <pageMargins left="0.2" right="0.2" top="0.25" bottom="0.25" header="0" footer="0"/>
  <pageSetup paperSize="5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L35"/>
  <sheetViews>
    <sheetView workbookViewId="0"/>
  </sheetViews>
  <sheetFormatPr defaultRowHeight="15.5" x14ac:dyDescent="0.35"/>
  <sheetData>
    <row r="1" spans="1:12" x14ac:dyDescent="0.35">
      <c r="A1" s="29" t="s">
        <v>130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35">
      <c r="A2" s="28" t="s">
        <v>131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</row>
    <row r="3" spans="1:12" x14ac:dyDescent="0.35">
      <c r="A3" s="30" t="s">
        <v>132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35">
      <c r="A4" s="28" t="s">
        <v>133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</row>
    <row r="5" spans="1:12" x14ac:dyDescent="0.3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</row>
    <row r="6" spans="1:12" x14ac:dyDescent="0.35">
      <c r="A6" s="29" t="s">
        <v>134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</row>
    <row r="7" spans="1:12" x14ac:dyDescent="0.35">
      <c r="A7" s="28" t="s">
        <v>135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</row>
    <row r="8" spans="1:12" x14ac:dyDescent="0.3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</row>
    <row r="9" spans="1:12" x14ac:dyDescent="0.35">
      <c r="A9" s="29" t="s">
        <v>136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</row>
    <row r="10" spans="1:12" x14ac:dyDescent="0.35">
      <c r="A10" s="28" t="s">
        <v>137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</row>
    <row r="11" spans="1:12" x14ac:dyDescent="0.3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</row>
    <row r="12" spans="1:12" x14ac:dyDescent="0.35">
      <c r="A12" s="29" t="s">
        <v>138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</row>
    <row r="13" spans="1:12" x14ac:dyDescent="0.35">
      <c r="A13" s="28" t="s">
        <v>139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</row>
    <row r="14" spans="1:12" x14ac:dyDescent="0.35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</row>
    <row r="15" spans="1:12" x14ac:dyDescent="0.35">
      <c r="A15" s="29" t="s">
        <v>140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</row>
    <row r="16" spans="1:12" x14ac:dyDescent="0.35">
      <c r="A16" s="28" t="s">
        <v>159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</row>
    <row r="17" spans="1:12" x14ac:dyDescent="0.3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</row>
    <row r="18" spans="1:12" x14ac:dyDescent="0.35">
      <c r="A18" s="29" t="s">
        <v>141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</row>
    <row r="19" spans="1:12" x14ac:dyDescent="0.35">
      <c r="A19" s="28" t="s">
        <v>142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</row>
    <row r="20" spans="1:12" x14ac:dyDescent="0.35">
      <c r="A20" s="28" t="s">
        <v>143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</row>
    <row r="21" spans="1:12" x14ac:dyDescent="0.3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</row>
    <row r="22" spans="1:12" x14ac:dyDescent="0.35">
      <c r="A22" s="29" t="s">
        <v>144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</row>
    <row r="23" spans="1:12" x14ac:dyDescent="0.35">
      <c r="A23" s="28" t="s">
        <v>160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</row>
    <row r="24" spans="1:12" x14ac:dyDescent="0.35">
      <c r="A24" s="31" t="s">
        <v>145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</row>
    <row r="25" spans="1:12" x14ac:dyDescent="0.3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</row>
    <row r="26" spans="1:12" x14ac:dyDescent="0.35">
      <c r="A26" s="29" t="s">
        <v>146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</row>
    <row r="27" spans="1:12" x14ac:dyDescent="0.35">
      <c r="A27" s="28" t="s">
        <v>161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</row>
    <row r="28" spans="1:12" x14ac:dyDescent="0.3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</row>
    <row r="29" spans="1:12" x14ac:dyDescent="0.35">
      <c r="A29" s="32" t="s">
        <v>147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</row>
    <row r="30" spans="1:12" x14ac:dyDescent="0.3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</row>
    <row r="31" spans="1:12" x14ac:dyDescent="0.35">
      <c r="A31" s="29" t="s">
        <v>148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</row>
    <row r="32" spans="1:12" x14ac:dyDescent="0.35">
      <c r="A32" s="28" t="s">
        <v>162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</row>
    <row r="33" spans="1:12" x14ac:dyDescent="0.3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</row>
    <row r="34" spans="1:12" x14ac:dyDescent="0.35">
      <c r="A34" s="29" t="s">
        <v>149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</row>
    <row r="35" spans="1:12" x14ac:dyDescent="0.35">
      <c r="A35" s="28" t="s">
        <v>150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</row>
  </sheetData>
  <pageMargins left="0.7" right="0.7" top="0.75" bottom="0.75" header="0.3" footer="0.3"/>
  <pageSetup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"/>
  <sheetViews>
    <sheetView topLeftCell="A55" workbookViewId="0">
      <selection activeCell="A131" sqref="A131"/>
    </sheetView>
  </sheetViews>
  <sheetFormatPr defaultRowHeight="15.5" x14ac:dyDescent="0.35"/>
  <sheetData/>
  <pageMargins left="0.45" right="0.45" top="0.5" bottom="0.5" header="0.3" footer="0.3"/>
  <pageSetup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29"/>
  <sheetViews>
    <sheetView workbookViewId="0">
      <selection sqref="A1:K29"/>
    </sheetView>
  </sheetViews>
  <sheetFormatPr defaultRowHeight="15.5" x14ac:dyDescent="0.35"/>
  <cols>
    <col min="2" max="2" width="41.07421875" bestFit="1" customWidth="1"/>
    <col min="3" max="3" width="10.84375" bestFit="1" customWidth="1"/>
    <col min="4" max="4" width="9.07421875" customWidth="1"/>
    <col min="5" max="5" width="10.84375" bestFit="1" customWidth="1"/>
    <col min="6" max="6" width="10.07421875" bestFit="1" customWidth="1"/>
    <col min="7" max="7" width="9.07421875" bestFit="1" customWidth="1"/>
    <col min="8" max="8" width="10.84375" bestFit="1" customWidth="1"/>
    <col min="9" max="9" width="9.23046875" bestFit="1" customWidth="1"/>
    <col min="10" max="10" width="10.84375" bestFit="1" customWidth="1"/>
    <col min="11" max="11" width="12" bestFit="1" customWidth="1"/>
  </cols>
  <sheetData>
    <row r="1" spans="1:11" ht="18" x14ac:dyDescent="0.4">
      <c r="A1" s="336" t="s">
        <v>163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</row>
    <row r="2" spans="1:11" ht="18" x14ac:dyDescent="0.4">
      <c r="A2" s="33" t="s">
        <v>164</v>
      </c>
      <c r="B2" s="33" t="s">
        <v>165</v>
      </c>
      <c r="C2" s="34"/>
      <c r="D2" s="34"/>
      <c r="E2" s="34"/>
      <c r="F2" s="34"/>
      <c r="G2" s="34"/>
      <c r="H2" s="34"/>
      <c r="I2" s="34"/>
      <c r="J2" s="34"/>
      <c r="K2" s="33" t="s">
        <v>151</v>
      </c>
    </row>
    <row r="3" spans="1:11" x14ac:dyDescent="0.35">
      <c r="A3" s="35"/>
      <c r="B3" s="35"/>
      <c r="C3" s="36" t="s">
        <v>166</v>
      </c>
      <c r="D3" s="36" t="s">
        <v>167</v>
      </c>
      <c r="E3" s="36" t="s">
        <v>168</v>
      </c>
      <c r="F3" s="36" t="s">
        <v>169</v>
      </c>
      <c r="G3" s="36" t="s">
        <v>170</v>
      </c>
      <c r="H3" s="36" t="s">
        <v>171</v>
      </c>
      <c r="I3" s="36" t="s">
        <v>172</v>
      </c>
      <c r="J3" s="36" t="s">
        <v>173</v>
      </c>
      <c r="K3" s="37"/>
    </row>
    <row r="4" spans="1:11" x14ac:dyDescent="0.35">
      <c r="A4" s="38" t="s">
        <v>174</v>
      </c>
      <c r="B4" s="38" t="s">
        <v>175</v>
      </c>
      <c r="C4" s="39">
        <v>647132</v>
      </c>
      <c r="D4" s="39">
        <v>79345</v>
      </c>
      <c r="E4" s="39">
        <v>336985</v>
      </c>
      <c r="F4" s="39">
        <v>144182</v>
      </c>
      <c r="G4" s="39">
        <v>92647</v>
      </c>
      <c r="H4" s="39">
        <v>463238</v>
      </c>
      <c r="I4" s="39">
        <v>172460</v>
      </c>
      <c r="J4" s="39">
        <v>410496</v>
      </c>
      <c r="K4" s="40">
        <f>SUM(C4:J4)</f>
        <v>2346485</v>
      </c>
    </row>
    <row r="5" spans="1:11" x14ac:dyDescent="0.35">
      <c r="A5" s="38"/>
      <c r="B5" s="41" t="s">
        <v>176</v>
      </c>
      <c r="C5" s="42">
        <f>C4*0.05</f>
        <v>32356.600000000002</v>
      </c>
      <c r="D5" s="42">
        <f t="shared" ref="D5:J5" si="0">D4*0.05</f>
        <v>3967.25</v>
      </c>
      <c r="E5" s="42">
        <f t="shared" si="0"/>
        <v>16849.25</v>
      </c>
      <c r="F5" s="42">
        <f t="shared" si="0"/>
        <v>7209.1</v>
      </c>
      <c r="G5" s="42">
        <f t="shared" si="0"/>
        <v>4632.3500000000004</v>
      </c>
      <c r="H5" s="42">
        <f t="shared" si="0"/>
        <v>23161.9</v>
      </c>
      <c r="I5" s="42">
        <f t="shared" si="0"/>
        <v>8623</v>
      </c>
      <c r="J5" s="42">
        <f t="shared" si="0"/>
        <v>20524.800000000003</v>
      </c>
      <c r="K5" s="43">
        <f>SUM(C5:J5)</f>
        <v>117324.25000000001</v>
      </c>
    </row>
    <row r="6" spans="1:11" x14ac:dyDescent="0.35">
      <c r="A6" s="38"/>
      <c r="B6" s="38" t="s">
        <v>177</v>
      </c>
      <c r="C6" s="39">
        <v>45556</v>
      </c>
      <c r="D6" s="39">
        <v>5586</v>
      </c>
      <c r="E6" s="39">
        <v>23723</v>
      </c>
      <c r="F6" s="39">
        <v>9249</v>
      </c>
      <c r="G6" s="39">
        <v>6522</v>
      </c>
      <c r="H6" s="39">
        <v>32610</v>
      </c>
      <c r="I6" s="39">
        <v>12141</v>
      </c>
      <c r="J6" s="39">
        <v>28897</v>
      </c>
      <c r="K6" s="40">
        <f>SUM(C6:J6)</f>
        <v>164284</v>
      </c>
    </row>
    <row r="7" spans="1:11" x14ac:dyDescent="0.35">
      <c r="A7" s="38"/>
      <c r="B7" s="38"/>
      <c r="C7" s="39"/>
      <c r="D7" s="39"/>
      <c r="E7" s="39"/>
      <c r="F7" s="39"/>
      <c r="G7" s="39"/>
      <c r="H7" s="39"/>
      <c r="I7" s="39"/>
      <c r="J7" s="39"/>
      <c r="K7" s="40"/>
    </row>
    <row r="8" spans="1:11" x14ac:dyDescent="0.35">
      <c r="A8" s="38" t="s">
        <v>174</v>
      </c>
      <c r="B8" s="38" t="s">
        <v>178</v>
      </c>
      <c r="C8" s="39">
        <v>42971</v>
      </c>
      <c r="D8" s="39">
        <v>0</v>
      </c>
      <c r="E8" s="39">
        <v>31133</v>
      </c>
      <c r="F8" s="39">
        <v>0</v>
      </c>
      <c r="G8" s="39">
        <v>35417</v>
      </c>
      <c r="H8" s="39">
        <v>90660</v>
      </c>
      <c r="I8" s="39">
        <v>65928</v>
      </c>
      <c r="J8" s="39">
        <v>156924</v>
      </c>
      <c r="K8" s="40">
        <f t="shared" ref="K8:K18" si="1">SUM(C8:J8)</f>
        <v>423033</v>
      </c>
    </row>
    <row r="9" spans="1:11" x14ac:dyDescent="0.35">
      <c r="A9" s="38"/>
      <c r="B9" s="38"/>
      <c r="C9" s="39"/>
      <c r="D9" s="39"/>
      <c r="E9" s="39"/>
      <c r="F9" s="39"/>
      <c r="G9" s="39"/>
      <c r="H9" s="39"/>
      <c r="I9" s="39"/>
      <c r="J9" s="39"/>
      <c r="K9" s="40"/>
    </row>
    <row r="10" spans="1:11" x14ac:dyDescent="0.35">
      <c r="A10" s="38" t="s">
        <v>179</v>
      </c>
      <c r="B10" s="38" t="s">
        <v>180</v>
      </c>
      <c r="C10" s="39">
        <v>367734</v>
      </c>
      <c r="D10" s="39">
        <v>45088</v>
      </c>
      <c r="E10" s="39">
        <v>191492</v>
      </c>
      <c r="F10" s="39">
        <v>83538</v>
      </c>
      <c r="G10" s="39">
        <v>52647</v>
      </c>
      <c r="H10" s="39">
        <v>263236</v>
      </c>
      <c r="I10" s="39">
        <v>98001</v>
      </c>
      <c r="J10" s="39">
        <v>233265</v>
      </c>
      <c r="K10" s="40">
        <f t="shared" si="1"/>
        <v>1335001</v>
      </c>
    </row>
    <row r="11" spans="1:11" x14ac:dyDescent="0.35">
      <c r="A11" s="38"/>
      <c r="B11" s="44" t="s">
        <v>181</v>
      </c>
      <c r="C11" s="39">
        <v>39487</v>
      </c>
      <c r="D11" s="39">
        <v>11694</v>
      </c>
      <c r="E11" s="39">
        <v>9074</v>
      </c>
      <c r="F11" s="39">
        <v>7814</v>
      </c>
      <c r="G11" s="39">
        <v>6513</v>
      </c>
      <c r="H11" s="39">
        <v>18266</v>
      </c>
      <c r="I11" s="39">
        <v>12352</v>
      </c>
      <c r="J11" s="39">
        <v>10742</v>
      </c>
      <c r="K11" s="40">
        <f t="shared" si="1"/>
        <v>115942</v>
      </c>
    </row>
    <row r="12" spans="1:11" x14ac:dyDescent="0.35">
      <c r="A12" s="38"/>
      <c r="B12" s="38" t="s">
        <v>182</v>
      </c>
      <c r="C12" s="39">
        <v>1581791</v>
      </c>
      <c r="D12" s="39">
        <v>193945</v>
      </c>
      <c r="E12" s="39">
        <v>823695</v>
      </c>
      <c r="F12" s="39">
        <v>343088</v>
      </c>
      <c r="G12" s="39">
        <v>226459</v>
      </c>
      <c r="H12" s="39">
        <v>1132296</v>
      </c>
      <c r="I12" s="39">
        <v>421545</v>
      </c>
      <c r="J12" s="39">
        <v>1003379</v>
      </c>
      <c r="K12" s="40">
        <f t="shared" si="1"/>
        <v>5726198</v>
      </c>
    </row>
    <row r="13" spans="1:11" x14ac:dyDescent="0.35">
      <c r="A13" s="38"/>
      <c r="B13" s="44" t="s">
        <v>183</v>
      </c>
      <c r="C13" s="39">
        <v>149723</v>
      </c>
      <c r="D13" s="39">
        <v>13409</v>
      </c>
      <c r="E13" s="39">
        <v>92315</v>
      </c>
      <c r="F13" s="39">
        <v>26854</v>
      </c>
      <c r="G13" s="39">
        <v>26444</v>
      </c>
      <c r="H13" s="39">
        <v>90049</v>
      </c>
      <c r="I13" s="39">
        <v>56029</v>
      </c>
      <c r="J13" s="39">
        <v>106766</v>
      </c>
      <c r="K13" s="40">
        <f t="shared" si="1"/>
        <v>561589</v>
      </c>
    </row>
    <row r="14" spans="1:11" x14ac:dyDescent="0.35">
      <c r="A14" s="38"/>
      <c r="B14" s="38"/>
      <c r="C14" s="39"/>
      <c r="D14" s="39"/>
      <c r="E14" s="39"/>
      <c r="F14" s="39"/>
      <c r="G14" s="39"/>
      <c r="H14" s="39"/>
      <c r="I14" s="39"/>
      <c r="J14" s="39"/>
      <c r="K14" s="40"/>
    </row>
    <row r="15" spans="1:11" x14ac:dyDescent="0.35">
      <c r="A15" s="38" t="s">
        <v>184</v>
      </c>
      <c r="B15" s="38" t="s">
        <v>185</v>
      </c>
      <c r="C15" s="39">
        <v>209030</v>
      </c>
      <c r="D15" s="39">
        <v>25630</v>
      </c>
      <c r="E15" s="39">
        <v>108849</v>
      </c>
      <c r="F15" s="39">
        <v>42439</v>
      </c>
      <c r="G15" s="39">
        <v>29926</v>
      </c>
      <c r="H15" s="39">
        <v>149630</v>
      </c>
      <c r="I15" s="39">
        <v>55706</v>
      </c>
      <c r="J15" s="39">
        <v>132594</v>
      </c>
      <c r="K15" s="40">
        <f t="shared" si="1"/>
        <v>753804</v>
      </c>
    </row>
    <row r="16" spans="1:11" x14ac:dyDescent="0.35">
      <c r="A16" s="38"/>
      <c r="B16" s="41" t="s">
        <v>186</v>
      </c>
      <c r="C16" s="42">
        <f>C15*0.28</f>
        <v>58528.400000000009</v>
      </c>
      <c r="D16" s="42">
        <f t="shared" ref="D16:K16" si="2">D15*0.28</f>
        <v>7176.4000000000005</v>
      </c>
      <c r="E16" s="42">
        <f t="shared" si="2"/>
        <v>30477.72</v>
      </c>
      <c r="F16" s="42">
        <f t="shared" si="2"/>
        <v>11882.920000000002</v>
      </c>
      <c r="G16" s="42">
        <f t="shared" si="2"/>
        <v>8379.2800000000007</v>
      </c>
      <c r="H16" s="42">
        <f t="shared" si="2"/>
        <v>41896.400000000001</v>
      </c>
      <c r="I16" s="42">
        <f t="shared" si="2"/>
        <v>15597.680000000002</v>
      </c>
      <c r="J16" s="42">
        <f t="shared" si="2"/>
        <v>37126.320000000007</v>
      </c>
      <c r="K16" s="43">
        <f t="shared" si="2"/>
        <v>211065.12000000002</v>
      </c>
    </row>
    <row r="17" spans="1:11" x14ac:dyDescent="0.35">
      <c r="A17" s="38"/>
      <c r="B17" s="38"/>
      <c r="C17" s="39"/>
      <c r="D17" s="39"/>
      <c r="E17" s="39"/>
      <c r="F17" s="39"/>
      <c r="G17" s="39"/>
      <c r="H17" s="39"/>
      <c r="I17" s="39"/>
      <c r="J17" s="39"/>
      <c r="K17" s="40"/>
    </row>
    <row r="18" spans="1:11" x14ac:dyDescent="0.35">
      <c r="A18" s="38"/>
      <c r="B18" s="38" t="s">
        <v>187</v>
      </c>
      <c r="C18" s="39">
        <v>65530</v>
      </c>
      <c r="D18" s="39">
        <v>8035</v>
      </c>
      <c r="E18" s="39">
        <v>34125</v>
      </c>
      <c r="F18" s="39">
        <v>13305</v>
      </c>
      <c r="G18" s="39">
        <v>9382</v>
      </c>
      <c r="H18" s="39">
        <v>46910</v>
      </c>
      <c r="I18" s="39">
        <v>17464</v>
      </c>
      <c r="J18" s="39">
        <v>41569</v>
      </c>
      <c r="K18" s="40">
        <f t="shared" si="1"/>
        <v>236320</v>
      </c>
    </row>
    <row r="19" spans="1:11" x14ac:dyDescent="0.35">
      <c r="A19" s="37"/>
      <c r="B19" s="37"/>
      <c r="C19" s="45"/>
      <c r="D19" s="45"/>
      <c r="E19" s="45"/>
      <c r="F19" s="45"/>
      <c r="G19" s="45"/>
      <c r="H19" s="45"/>
      <c r="I19" s="45"/>
      <c r="J19" s="45"/>
      <c r="K19" s="45"/>
    </row>
    <row r="20" spans="1:11" x14ac:dyDescent="0.35">
      <c r="A20" s="37"/>
      <c r="B20" s="46" t="s">
        <v>151</v>
      </c>
      <c r="C20" s="47">
        <f t="shared" ref="C20:J20" si="3">C18+C15+C13+C12+C11+C10+C8+C6+C4</f>
        <v>3148954</v>
      </c>
      <c r="D20" s="47">
        <f t="shared" si="3"/>
        <v>382732</v>
      </c>
      <c r="E20" s="47">
        <f t="shared" si="3"/>
        <v>1651391</v>
      </c>
      <c r="F20" s="47">
        <f t="shared" si="3"/>
        <v>670469</v>
      </c>
      <c r="G20" s="47">
        <f t="shared" si="3"/>
        <v>485957</v>
      </c>
      <c r="H20" s="47">
        <f t="shared" si="3"/>
        <v>2286895</v>
      </c>
      <c r="I20" s="47">
        <f t="shared" si="3"/>
        <v>911626</v>
      </c>
      <c r="J20" s="47">
        <f t="shared" si="3"/>
        <v>2124632</v>
      </c>
      <c r="K20" s="47">
        <f>SUM(C20:J20)</f>
        <v>11662656</v>
      </c>
    </row>
    <row r="21" spans="1:11" x14ac:dyDescent="0.35">
      <c r="A21" s="48"/>
      <c r="B21" s="48"/>
      <c r="C21" s="49"/>
      <c r="D21" s="49"/>
      <c r="E21" s="49"/>
      <c r="F21" s="49"/>
      <c r="G21" s="49"/>
      <c r="H21" s="49"/>
      <c r="I21" s="49"/>
      <c r="J21" s="49"/>
      <c r="K21" s="48"/>
    </row>
    <row r="22" spans="1:11" x14ac:dyDescent="0.35">
      <c r="A22" s="48"/>
      <c r="B22" s="48"/>
      <c r="C22" s="49"/>
      <c r="D22" s="49"/>
      <c r="E22" s="49"/>
      <c r="F22" s="49"/>
      <c r="G22" s="49"/>
      <c r="H22" s="49"/>
      <c r="I22" s="49"/>
      <c r="J22" s="49"/>
      <c r="K22" s="48"/>
    </row>
    <row r="23" spans="1:11" x14ac:dyDescent="0.35">
      <c r="A23" s="48"/>
      <c r="B23" s="48"/>
      <c r="C23" s="49"/>
      <c r="D23" s="49"/>
      <c r="E23" s="49"/>
      <c r="F23" s="49"/>
      <c r="G23" s="49"/>
      <c r="H23" s="49"/>
      <c r="I23" s="49"/>
      <c r="J23" s="49"/>
      <c r="K23" s="48"/>
    </row>
    <row r="24" spans="1:11" x14ac:dyDescent="0.35">
      <c r="A24" s="48"/>
      <c r="B24" s="48"/>
      <c r="C24" s="49"/>
      <c r="D24" s="49"/>
      <c r="E24" s="49"/>
      <c r="F24" s="49"/>
      <c r="G24" s="49"/>
      <c r="H24" s="49"/>
      <c r="I24" s="49"/>
      <c r="J24" s="49"/>
      <c r="K24" s="48"/>
    </row>
    <row r="25" spans="1:11" x14ac:dyDescent="0.35">
      <c r="A25" s="48"/>
      <c r="B25" s="48"/>
      <c r="C25" s="49"/>
      <c r="D25" s="49"/>
      <c r="E25" s="49"/>
      <c r="F25" s="49"/>
      <c r="G25" s="49"/>
      <c r="H25" s="49"/>
      <c r="I25" s="49"/>
      <c r="J25" s="49"/>
      <c r="K25" s="48"/>
    </row>
    <row r="26" spans="1:11" x14ac:dyDescent="0.35">
      <c r="A26" s="48"/>
      <c r="B26" s="48"/>
      <c r="C26" s="49"/>
      <c r="D26" s="49"/>
      <c r="E26" s="49"/>
      <c r="F26" s="49"/>
      <c r="G26" s="49"/>
      <c r="H26" s="49"/>
      <c r="I26" s="49"/>
      <c r="J26" s="49"/>
      <c r="K26" s="48"/>
    </row>
    <row r="27" spans="1:11" x14ac:dyDescent="0.35">
      <c r="A27" s="48"/>
      <c r="B27" s="48"/>
      <c r="C27" s="49"/>
      <c r="D27" s="49"/>
      <c r="E27" s="49"/>
      <c r="F27" s="49"/>
      <c r="G27" s="49"/>
      <c r="H27" s="49"/>
      <c r="I27" s="49"/>
      <c r="J27" s="49"/>
      <c r="K27" s="48"/>
    </row>
    <row r="28" spans="1:11" x14ac:dyDescent="0.35">
      <c r="A28" s="48"/>
      <c r="B28" s="48"/>
      <c r="C28" s="49"/>
      <c r="D28" s="49"/>
      <c r="E28" s="49"/>
      <c r="F28" s="49"/>
      <c r="G28" s="49"/>
      <c r="H28" s="49"/>
      <c r="I28" s="49"/>
      <c r="J28" s="49"/>
      <c r="K28" s="48"/>
    </row>
    <row r="29" spans="1:11" x14ac:dyDescent="0.35">
      <c r="A29" s="48"/>
      <c r="B29" s="48"/>
      <c r="C29" s="49"/>
      <c r="D29" s="49"/>
      <c r="E29" s="49"/>
      <c r="F29" s="49"/>
      <c r="G29" s="49"/>
      <c r="H29" s="49"/>
      <c r="I29" s="49"/>
      <c r="J29" s="49"/>
      <c r="K29" s="48"/>
    </row>
  </sheetData>
  <mergeCells count="1">
    <mergeCell ref="A1:K1"/>
  </mergeCells>
  <pageMargins left="0.2" right="0.2" top="0.25" bottom="0.25" header="0" footer="0"/>
  <pageSetup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tabColor rgb="FFFF0000"/>
    <pageSetUpPr fitToPage="1"/>
  </sheetPr>
  <dimension ref="A1:X349"/>
  <sheetViews>
    <sheetView tabSelected="1" zoomScale="50" zoomScaleNormal="50" zoomScaleSheetLayoutView="68" zoomScalePageLayoutView="70" workbookViewId="0">
      <selection activeCell="A30" sqref="A30"/>
    </sheetView>
  </sheetViews>
  <sheetFormatPr defaultColWidth="9.84375" defaultRowHeight="15.5" x14ac:dyDescent="0.35"/>
  <cols>
    <col min="1" max="1" width="44.4609375" customWidth="1"/>
    <col min="2" max="2" width="53.53515625" customWidth="1"/>
    <col min="3" max="3" width="51.07421875" customWidth="1"/>
    <col min="4" max="4" width="67.4609375" customWidth="1"/>
    <col min="5" max="5" width="9.84375" style="13" customWidth="1"/>
    <col min="6" max="6" width="18.69140625" customWidth="1"/>
    <col min="7" max="12" width="9.84375" customWidth="1"/>
    <col min="13" max="16" width="11.69140625" customWidth="1"/>
    <col min="17" max="24" width="9.84375" customWidth="1"/>
  </cols>
  <sheetData>
    <row r="1" spans="1:24" ht="39" customHeight="1" x14ac:dyDescent="0.35">
      <c r="A1" s="337" t="s">
        <v>273</v>
      </c>
      <c r="B1" s="338"/>
      <c r="C1" s="338"/>
      <c r="D1" s="338"/>
    </row>
    <row r="2" spans="1:24" ht="33.65" customHeight="1" x14ac:dyDescent="0.4">
      <c r="A2" s="346" t="s">
        <v>266</v>
      </c>
      <c r="B2" s="346"/>
      <c r="C2" s="199" t="s">
        <v>271</v>
      </c>
      <c r="D2" s="200"/>
    </row>
    <row r="3" spans="1:24" ht="31" customHeight="1" x14ac:dyDescent="0.4">
      <c r="A3" s="347" t="s">
        <v>272</v>
      </c>
      <c r="B3" s="347"/>
      <c r="C3" s="201" t="s">
        <v>47</v>
      </c>
      <c r="D3" s="200"/>
    </row>
    <row r="4" spans="1:24" ht="20" x14ac:dyDescent="0.4">
      <c r="A4" s="202" t="s">
        <v>45</v>
      </c>
      <c r="B4" s="203"/>
      <c r="C4" s="204"/>
      <c r="D4" s="205"/>
      <c r="E4" s="3"/>
      <c r="G4" s="4"/>
      <c r="H4" s="4"/>
      <c r="I4" s="4"/>
      <c r="J4" s="4"/>
      <c r="K4" s="4"/>
      <c r="L4" s="4"/>
      <c r="M4" s="4"/>
      <c r="N4" s="4"/>
      <c r="O4" s="4"/>
      <c r="P4" s="4"/>
      <c r="Q4" s="5"/>
      <c r="R4" s="4"/>
      <c r="S4" s="4"/>
      <c r="T4" s="4"/>
      <c r="U4" s="4"/>
      <c r="V4" s="4"/>
      <c r="W4" s="4"/>
      <c r="X4" s="1"/>
    </row>
    <row r="5" spans="1:24" ht="20.5" x14ac:dyDescent="0.45">
      <c r="A5" s="206"/>
      <c r="B5" s="207" t="s">
        <v>1</v>
      </c>
      <c r="C5" s="208" t="s">
        <v>304</v>
      </c>
      <c r="D5" s="209" t="s">
        <v>153</v>
      </c>
      <c r="E5" s="3"/>
      <c r="G5" s="5"/>
      <c r="H5" s="4"/>
      <c r="I5" s="5"/>
      <c r="J5" s="4"/>
      <c r="K5" s="4"/>
      <c r="L5" s="5"/>
      <c r="M5" s="5"/>
      <c r="N5" s="5"/>
      <c r="O5" s="4"/>
      <c r="P5" s="5"/>
      <c r="Q5" s="5"/>
      <c r="R5" s="5"/>
      <c r="S5" s="5"/>
      <c r="T5" s="4"/>
      <c r="U5" s="5"/>
      <c r="V5" s="4"/>
      <c r="W5" s="4"/>
      <c r="X5" s="1"/>
    </row>
    <row r="6" spans="1:24" ht="20.5" x14ac:dyDescent="0.45">
      <c r="A6" s="210"/>
      <c r="B6" s="211" t="s">
        <v>97</v>
      </c>
      <c r="C6" s="212" t="s">
        <v>305</v>
      </c>
      <c r="D6" s="213" t="s">
        <v>152</v>
      </c>
      <c r="E6" s="3"/>
      <c r="F6" s="1"/>
      <c r="G6" s="4"/>
      <c r="H6" s="4"/>
      <c r="I6" s="9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1"/>
    </row>
    <row r="7" spans="1:24" ht="20" x14ac:dyDescent="0.4">
      <c r="A7" s="214" t="s">
        <v>98</v>
      </c>
      <c r="B7" s="215"/>
      <c r="C7" s="216"/>
      <c r="D7" s="217">
        <f t="shared" ref="D7:D22" si="0">SUM(C7:C7)</f>
        <v>0</v>
      </c>
      <c r="E7" s="3"/>
      <c r="F7" s="1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5"/>
      <c r="W7" s="4"/>
      <c r="X7" s="1"/>
    </row>
    <row r="8" spans="1:24" ht="20" x14ac:dyDescent="0.4">
      <c r="A8" s="214"/>
      <c r="B8" s="218"/>
      <c r="C8" s="219"/>
      <c r="D8" s="217">
        <f t="shared" si="0"/>
        <v>0</v>
      </c>
      <c r="E8" s="3"/>
      <c r="G8" s="5"/>
      <c r="H8" s="4"/>
      <c r="I8" s="4"/>
      <c r="J8" s="5"/>
      <c r="K8" s="5"/>
      <c r="L8" s="5"/>
      <c r="M8" s="5"/>
      <c r="N8" s="5"/>
      <c r="O8" s="5"/>
      <c r="P8" s="5"/>
      <c r="Q8" s="5"/>
      <c r="R8" s="4"/>
      <c r="S8" s="4"/>
      <c r="T8" s="4"/>
      <c r="U8" s="5"/>
      <c r="V8" s="4"/>
      <c r="W8" s="4"/>
      <c r="X8" s="1"/>
    </row>
    <row r="9" spans="1:24" ht="20" x14ac:dyDescent="0.4">
      <c r="A9" s="214"/>
      <c r="B9" s="220"/>
      <c r="C9" s="216"/>
      <c r="D9" s="217">
        <f t="shared" si="0"/>
        <v>0</v>
      </c>
      <c r="E9" s="3"/>
      <c r="F9" s="1"/>
      <c r="G9" s="4"/>
      <c r="H9" s="4"/>
      <c r="I9" s="4"/>
      <c r="J9" s="4"/>
      <c r="K9" s="4"/>
      <c r="L9" s="4"/>
      <c r="M9" s="4"/>
      <c r="N9" s="4"/>
      <c r="O9" s="4"/>
      <c r="P9" s="4"/>
      <c r="Q9" s="5"/>
      <c r="R9" s="4"/>
      <c r="S9" s="4"/>
      <c r="T9" s="4"/>
      <c r="U9" s="4"/>
      <c r="V9" s="4"/>
      <c r="W9" s="4"/>
      <c r="X9" s="1"/>
    </row>
    <row r="10" spans="1:24" ht="20" x14ac:dyDescent="0.4">
      <c r="A10" s="214"/>
      <c r="B10" s="220"/>
      <c r="C10" s="216"/>
      <c r="D10" s="217">
        <f t="shared" si="0"/>
        <v>0</v>
      </c>
      <c r="E10" s="3" t="s">
        <v>45</v>
      </c>
      <c r="G10" s="5"/>
      <c r="H10" s="4"/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4"/>
      <c r="X10" s="1"/>
    </row>
    <row r="11" spans="1:24" ht="20" hidden="1" x14ac:dyDescent="0.4">
      <c r="A11" s="214"/>
      <c r="B11" s="220"/>
      <c r="C11" s="216"/>
      <c r="D11" s="217">
        <f t="shared" si="0"/>
        <v>0</v>
      </c>
      <c r="E11" s="3"/>
      <c r="F11" s="1"/>
      <c r="G11" s="4"/>
      <c r="H11" s="4"/>
      <c r="I11" s="4"/>
      <c r="J11" s="4"/>
      <c r="K11" s="4"/>
      <c r="L11" s="4"/>
      <c r="M11" s="4"/>
      <c r="N11" s="4"/>
      <c r="O11" s="4"/>
      <c r="P11" s="4"/>
      <c r="Q11" s="5"/>
      <c r="R11" s="4"/>
      <c r="S11" s="4"/>
      <c r="T11" s="4"/>
      <c r="U11" s="4"/>
      <c r="V11" s="4"/>
      <c r="W11" s="4"/>
      <c r="X11" s="1"/>
    </row>
    <row r="12" spans="1:24" ht="20" hidden="1" x14ac:dyDescent="0.4">
      <c r="A12" s="214"/>
      <c r="B12" s="221"/>
      <c r="C12" s="216"/>
      <c r="D12" s="217">
        <f t="shared" si="0"/>
        <v>0</v>
      </c>
      <c r="E12" s="3"/>
      <c r="G12" s="5"/>
      <c r="H12" s="4"/>
      <c r="I12" s="4"/>
      <c r="J12" s="4"/>
      <c r="K12" s="4"/>
      <c r="L12" s="4"/>
      <c r="M12" s="4"/>
      <c r="N12" s="4"/>
      <c r="O12" s="4"/>
      <c r="P12" s="4"/>
      <c r="Q12" s="5"/>
      <c r="R12" s="4"/>
      <c r="S12" s="4"/>
      <c r="T12" s="4"/>
      <c r="U12" s="4"/>
      <c r="V12" s="4"/>
      <c r="W12" s="4"/>
      <c r="X12" s="1"/>
    </row>
    <row r="13" spans="1:24" ht="20" hidden="1" x14ac:dyDescent="0.4">
      <c r="A13" s="214"/>
      <c r="B13" s="220"/>
      <c r="C13" s="216"/>
      <c r="D13" s="217">
        <f t="shared" si="0"/>
        <v>0</v>
      </c>
      <c r="E13" s="3"/>
      <c r="G13" s="4"/>
      <c r="H13" s="4"/>
      <c r="I13" s="4"/>
      <c r="J13" s="4"/>
      <c r="K13" s="4"/>
      <c r="L13" s="4"/>
      <c r="M13" s="4"/>
      <c r="N13" s="4"/>
      <c r="O13" s="4"/>
      <c r="P13" s="4"/>
      <c r="Q13" s="5"/>
      <c r="R13" s="4"/>
      <c r="S13" s="4"/>
      <c r="T13" s="4"/>
      <c r="U13" s="4"/>
      <c r="V13" s="4"/>
      <c r="W13" s="4"/>
      <c r="X13" s="1"/>
    </row>
    <row r="14" spans="1:24" ht="20" x14ac:dyDescent="0.4">
      <c r="A14" s="214"/>
      <c r="B14" s="220"/>
      <c r="C14" s="216"/>
      <c r="D14" s="217">
        <f t="shared" si="0"/>
        <v>0</v>
      </c>
      <c r="E14" s="3"/>
      <c r="G14" s="5"/>
      <c r="H14" s="4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4"/>
      <c r="X14" s="1"/>
    </row>
    <row r="15" spans="1:24" ht="20" x14ac:dyDescent="0.4">
      <c r="A15" s="214"/>
      <c r="B15" s="220"/>
      <c r="C15" s="216"/>
      <c r="D15" s="217">
        <f t="shared" si="0"/>
        <v>0</v>
      </c>
      <c r="E15" s="3"/>
      <c r="G15" s="5"/>
      <c r="H15" s="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4"/>
      <c r="X15" s="1"/>
    </row>
    <row r="16" spans="1:24" ht="20" x14ac:dyDescent="0.4">
      <c r="A16" s="214"/>
      <c r="B16" s="220"/>
      <c r="C16" s="216"/>
      <c r="D16" s="217">
        <f t="shared" si="0"/>
        <v>0</v>
      </c>
      <c r="E16" s="3"/>
      <c r="G16" s="5"/>
      <c r="H16" s="4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4"/>
      <c r="X16" s="1"/>
    </row>
    <row r="17" spans="1:24" ht="20" x14ac:dyDescent="0.4">
      <c r="A17" s="214"/>
      <c r="B17" s="220"/>
      <c r="C17" s="216"/>
      <c r="D17" s="217">
        <f t="shared" si="0"/>
        <v>0</v>
      </c>
      <c r="E17" s="3"/>
      <c r="G17" s="5"/>
      <c r="H17" s="4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4"/>
      <c r="X17" s="1"/>
    </row>
    <row r="18" spans="1:24" ht="20" x14ac:dyDescent="0.4">
      <c r="A18" s="214"/>
      <c r="B18" s="220"/>
      <c r="C18" s="216"/>
      <c r="D18" s="217">
        <f t="shared" si="0"/>
        <v>0</v>
      </c>
      <c r="E18" s="3"/>
      <c r="F18" s="10"/>
      <c r="G18" s="4"/>
      <c r="H18" s="4"/>
      <c r="I18" s="4"/>
      <c r="J18" s="4"/>
      <c r="K18" s="4"/>
      <c r="L18" s="4"/>
      <c r="M18" s="4"/>
      <c r="N18" s="4"/>
      <c r="O18" s="4"/>
      <c r="P18" s="4"/>
      <c r="Q18" s="5"/>
      <c r="R18" s="4"/>
      <c r="S18" s="4"/>
      <c r="T18" s="4"/>
      <c r="U18" s="4"/>
      <c r="V18" s="4"/>
      <c r="W18" s="4"/>
      <c r="X18" s="1"/>
    </row>
    <row r="19" spans="1:24" ht="20" x14ac:dyDescent="0.4">
      <c r="A19" s="214"/>
      <c r="B19" s="220"/>
      <c r="C19" s="216"/>
      <c r="D19" s="217">
        <f t="shared" si="0"/>
        <v>0</v>
      </c>
      <c r="E19" s="3"/>
      <c r="F19" s="10"/>
      <c r="G19" s="4"/>
      <c r="H19" s="4"/>
      <c r="I19" s="4"/>
      <c r="J19" s="4"/>
      <c r="K19" s="4"/>
      <c r="L19" s="4"/>
      <c r="M19" s="4"/>
      <c r="N19" s="4"/>
      <c r="O19" s="4"/>
      <c r="P19" s="4"/>
      <c r="Q19" s="5"/>
      <c r="R19" s="4"/>
      <c r="S19" s="4"/>
      <c r="T19" s="4"/>
      <c r="U19" s="4"/>
      <c r="V19" s="4"/>
      <c r="W19" s="4"/>
      <c r="X19" s="1"/>
    </row>
    <row r="20" spans="1:24" ht="20" x14ac:dyDescent="0.4">
      <c r="A20" s="214"/>
      <c r="B20" s="220"/>
      <c r="C20" s="216"/>
      <c r="D20" s="217">
        <f t="shared" si="0"/>
        <v>0</v>
      </c>
      <c r="E20" s="3"/>
      <c r="F20" s="10"/>
      <c r="G20" s="4"/>
      <c r="H20" s="4"/>
      <c r="I20" s="4"/>
      <c r="J20" s="4"/>
      <c r="K20" s="4"/>
      <c r="L20" s="4"/>
      <c r="M20" s="4"/>
      <c r="N20" s="4"/>
      <c r="O20" s="4"/>
      <c r="P20" s="4"/>
      <c r="Q20" s="5"/>
      <c r="R20" s="4"/>
      <c r="S20" s="4"/>
      <c r="T20" s="4"/>
      <c r="U20" s="4"/>
      <c r="V20" s="4"/>
      <c r="W20" s="4"/>
      <c r="X20" s="1"/>
    </row>
    <row r="21" spans="1:24" ht="20" x14ac:dyDescent="0.4">
      <c r="A21" s="214"/>
      <c r="B21" s="220" t="s">
        <v>45</v>
      </c>
      <c r="C21" s="216"/>
      <c r="D21" s="217">
        <f t="shared" si="0"/>
        <v>0</v>
      </c>
      <c r="E21" s="3"/>
      <c r="F21" s="10"/>
      <c r="G21" s="4"/>
      <c r="H21" s="4"/>
      <c r="I21" s="4"/>
      <c r="J21" s="4"/>
      <c r="K21" s="4"/>
      <c r="L21" s="4"/>
      <c r="M21" s="4"/>
      <c r="N21" s="4"/>
      <c r="O21" s="4"/>
      <c r="P21" s="4"/>
      <c r="Q21" s="5"/>
      <c r="R21" s="4"/>
      <c r="S21" s="4"/>
      <c r="T21" s="4"/>
      <c r="U21" s="4"/>
      <c r="V21" s="4"/>
      <c r="W21" s="4"/>
      <c r="X21" s="1"/>
    </row>
    <row r="22" spans="1:24" ht="20.5" thickBot="1" x14ac:dyDescent="0.45">
      <c r="A22" s="214"/>
      <c r="B22" s="222" t="s">
        <v>45</v>
      </c>
      <c r="C22" s="223"/>
      <c r="D22" s="224">
        <f t="shared" si="0"/>
        <v>0</v>
      </c>
      <c r="E22" s="3"/>
      <c r="F22" s="10"/>
      <c r="G22" s="4"/>
      <c r="H22" s="4"/>
      <c r="I22" s="4"/>
      <c r="J22" s="4"/>
      <c r="K22" s="4"/>
      <c r="L22" s="4"/>
      <c r="M22" s="4"/>
      <c r="N22" s="4"/>
      <c r="O22" s="4"/>
      <c r="P22" s="4"/>
      <c r="Q22" s="5"/>
      <c r="R22" s="4"/>
      <c r="S22" s="4"/>
      <c r="T22" s="4"/>
      <c r="U22" s="4"/>
      <c r="V22" s="4"/>
      <c r="W22" s="4"/>
      <c r="X22" s="1"/>
    </row>
    <row r="23" spans="1:24" ht="20.5" thickTop="1" x14ac:dyDescent="0.4">
      <c r="A23" s="214" t="s">
        <v>99</v>
      </c>
      <c r="B23" s="225" t="s">
        <v>96</v>
      </c>
      <c r="C23" s="226">
        <f t="shared" ref="C23" si="1">SUM(C7:C22)</f>
        <v>0</v>
      </c>
      <c r="D23" s="226"/>
      <c r="E23" s="3"/>
      <c r="G23" s="5"/>
      <c r="H23" s="4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4"/>
      <c r="X23" s="1"/>
    </row>
    <row r="24" spans="1:24" ht="20" x14ac:dyDescent="0.4">
      <c r="A24" s="214" t="s">
        <v>100</v>
      </c>
      <c r="B24" s="220" t="s">
        <v>264</v>
      </c>
      <c r="C24" s="227"/>
      <c r="D24" s="217">
        <f t="shared" ref="D24:D34" si="2">SUM(C24:C24)</f>
        <v>0</v>
      </c>
      <c r="E24" s="11"/>
      <c r="F24" s="1"/>
      <c r="G24" s="5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1"/>
    </row>
    <row r="25" spans="1:24" ht="20" x14ac:dyDescent="0.4">
      <c r="A25" s="214"/>
      <c r="B25" s="228"/>
      <c r="C25" s="229"/>
      <c r="D25" s="217">
        <f t="shared" si="2"/>
        <v>0</v>
      </c>
      <c r="E25" s="3"/>
      <c r="F25" s="1"/>
      <c r="G25" s="5"/>
      <c r="H25" s="4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4"/>
      <c r="X25" s="1"/>
    </row>
    <row r="26" spans="1:24" ht="20" x14ac:dyDescent="0.4">
      <c r="A26" s="214"/>
      <c r="B26" s="230" t="s">
        <v>267</v>
      </c>
      <c r="C26" s="229"/>
      <c r="D26" s="217">
        <f t="shared" si="2"/>
        <v>0</v>
      </c>
      <c r="E26" s="3"/>
      <c r="F26" s="1"/>
      <c r="G26" s="4"/>
      <c r="H26" s="4"/>
      <c r="I26" s="1"/>
      <c r="J26" s="4"/>
      <c r="K26" s="4"/>
      <c r="L26" s="4"/>
      <c r="M26" s="4"/>
      <c r="N26" s="4"/>
      <c r="O26" s="4"/>
      <c r="P26" s="4"/>
      <c r="Q26" s="5"/>
      <c r="R26" s="4"/>
      <c r="S26" s="4"/>
      <c r="T26" s="4"/>
      <c r="U26" s="4"/>
      <c r="V26" s="4"/>
      <c r="W26" s="4"/>
      <c r="X26" s="1"/>
    </row>
    <row r="27" spans="1:24" ht="20" x14ac:dyDescent="0.4">
      <c r="A27" s="231"/>
      <c r="B27" s="232"/>
      <c r="C27" s="229"/>
      <c r="D27" s="217">
        <f t="shared" si="2"/>
        <v>0</v>
      </c>
      <c r="E27" s="3"/>
      <c r="G27" s="4"/>
      <c r="H27" s="4"/>
      <c r="I27" s="1"/>
      <c r="J27" s="4"/>
      <c r="K27" s="4"/>
      <c r="L27" s="4"/>
      <c r="M27" s="4"/>
      <c r="N27" s="4"/>
      <c r="O27" s="4"/>
      <c r="P27" s="4"/>
      <c r="Q27" s="5"/>
      <c r="R27" s="4"/>
      <c r="S27" s="4"/>
      <c r="T27" s="4"/>
      <c r="U27" s="4"/>
      <c r="V27" s="4"/>
      <c r="W27" s="4"/>
      <c r="X27" s="1"/>
    </row>
    <row r="28" spans="1:24" ht="20" x14ac:dyDescent="0.4">
      <c r="A28" s="214"/>
      <c r="B28" s="233"/>
      <c r="C28" s="229"/>
      <c r="D28" s="217">
        <f t="shared" si="2"/>
        <v>0</v>
      </c>
      <c r="E28" s="3"/>
      <c r="F28" s="1"/>
      <c r="G28" s="4"/>
      <c r="H28" s="4"/>
      <c r="I28" s="12"/>
      <c r="J28" s="4"/>
      <c r="K28" s="4"/>
      <c r="L28" s="4"/>
      <c r="M28" s="4"/>
      <c r="N28" s="4"/>
      <c r="O28" s="4"/>
      <c r="P28" s="4"/>
      <c r="Q28" s="5"/>
      <c r="R28" s="4"/>
      <c r="S28" s="5"/>
      <c r="T28" s="5"/>
      <c r="U28" s="5"/>
      <c r="V28" s="4"/>
      <c r="W28" s="4"/>
    </row>
    <row r="29" spans="1:24" ht="20" x14ac:dyDescent="0.4">
      <c r="A29" s="214" t="s">
        <v>101</v>
      </c>
      <c r="B29" s="230"/>
      <c r="C29" s="229"/>
      <c r="D29" s="217">
        <f t="shared" si="2"/>
        <v>0</v>
      </c>
      <c r="E29" s="3"/>
      <c r="F29" s="1"/>
      <c r="G29" s="5"/>
      <c r="H29" s="4"/>
      <c r="I29" s="12"/>
      <c r="J29" s="5"/>
      <c r="K29" s="5"/>
      <c r="L29" s="5"/>
      <c r="M29" s="5"/>
      <c r="N29" s="4"/>
      <c r="O29" s="4"/>
      <c r="P29" s="5"/>
      <c r="Q29" s="4"/>
      <c r="R29" s="4"/>
      <c r="S29" s="4"/>
      <c r="T29" s="4"/>
      <c r="U29" s="4"/>
      <c r="V29" s="4"/>
      <c r="W29" s="4"/>
      <c r="X29" s="1"/>
    </row>
    <row r="30" spans="1:24" ht="27" customHeight="1" thickBot="1" x14ac:dyDescent="0.45">
      <c r="A30" s="214"/>
      <c r="B30" s="234"/>
      <c r="C30" s="235"/>
      <c r="D30" s="224">
        <f t="shared" si="2"/>
        <v>0</v>
      </c>
      <c r="E30" s="3"/>
      <c r="F30" s="1"/>
      <c r="G30" s="4"/>
      <c r="H30" s="4"/>
      <c r="I30" s="4"/>
      <c r="J30" s="4"/>
      <c r="K30" s="4"/>
      <c r="L30" s="4"/>
      <c r="M30" s="4"/>
      <c r="N30" s="4"/>
      <c r="O30" s="4"/>
      <c r="P30" s="4"/>
      <c r="Q30" s="5"/>
      <c r="R30" s="4"/>
      <c r="S30" s="4"/>
      <c r="T30" s="4"/>
      <c r="U30" s="4"/>
      <c r="V30" s="4"/>
      <c r="W30" s="4"/>
      <c r="X30" s="1"/>
    </row>
    <row r="31" spans="1:24" ht="20.5" thickTop="1" x14ac:dyDescent="0.4">
      <c r="A31" s="214" t="s">
        <v>109</v>
      </c>
      <c r="B31" s="230" t="s">
        <v>306</v>
      </c>
      <c r="C31" s="236">
        <f t="shared" ref="C31" si="3">SUM(C23:C25)</f>
        <v>0</v>
      </c>
      <c r="D31" s="217">
        <f t="shared" si="2"/>
        <v>0</v>
      </c>
      <c r="E31" s="3"/>
      <c r="F31" s="1"/>
      <c r="G31" s="4"/>
      <c r="H31" s="4"/>
      <c r="I31" s="4"/>
      <c r="J31" s="4"/>
      <c r="K31" s="4"/>
      <c r="L31" s="4"/>
      <c r="M31" s="4"/>
      <c r="N31" s="4"/>
      <c r="O31" s="4"/>
      <c r="P31" s="4"/>
      <c r="Q31" s="5"/>
      <c r="R31" s="4"/>
      <c r="S31" s="4"/>
      <c r="T31" s="4"/>
      <c r="U31" s="4"/>
      <c r="V31" s="4"/>
      <c r="W31" s="4"/>
      <c r="X31" s="1"/>
    </row>
    <row r="32" spans="1:24" ht="20.5" thickBot="1" x14ac:dyDescent="0.45">
      <c r="A32" s="214" t="s">
        <v>110</v>
      </c>
      <c r="B32" s="237" t="s">
        <v>102</v>
      </c>
      <c r="C32" s="238">
        <f t="shared" ref="C32" si="4">SUM(C26:C30)</f>
        <v>0</v>
      </c>
      <c r="D32" s="224">
        <f t="shared" si="2"/>
        <v>0</v>
      </c>
      <c r="E32" s="3"/>
      <c r="F32" s="1"/>
      <c r="G32" s="5"/>
      <c r="H32" s="4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4"/>
    </row>
    <row r="33" spans="1:24" ht="20.5" thickTop="1" x14ac:dyDescent="0.4">
      <c r="A33" s="214"/>
      <c r="B33" s="230"/>
      <c r="C33" s="236"/>
      <c r="D33" s="217"/>
      <c r="E33" s="3"/>
      <c r="F33" s="1"/>
      <c r="G33" s="5"/>
      <c r="H33" s="4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4"/>
    </row>
    <row r="34" spans="1:24" ht="20" x14ac:dyDescent="0.4">
      <c r="A34" s="214" t="s">
        <v>111</v>
      </c>
      <c r="B34" s="239" t="s">
        <v>307</v>
      </c>
      <c r="C34" s="240">
        <f t="shared" ref="C34" si="5">SUM(C31:C32)</f>
        <v>0</v>
      </c>
      <c r="D34" s="241">
        <f t="shared" si="2"/>
        <v>0</v>
      </c>
      <c r="E34" s="3"/>
      <c r="F34" s="1"/>
      <c r="G34" s="5"/>
      <c r="H34" s="4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4"/>
      <c r="X34" s="1"/>
    </row>
    <row r="35" spans="1:24" ht="18" x14ac:dyDescent="0.4">
      <c r="A35" s="157"/>
      <c r="B35" s="197"/>
      <c r="C35" s="194"/>
      <c r="D35" s="198"/>
      <c r="E35" s="3"/>
      <c r="F35" s="1"/>
      <c r="G35" s="5"/>
      <c r="H35" s="4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4"/>
      <c r="X35" s="1"/>
    </row>
    <row r="36" spans="1:24" ht="18" x14ac:dyDescent="0.4">
      <c r="A36" s="157"/>
      <c r="B36" s="197"/>
      <c r="C36" s="194"/>
      <c r="D36" s="198"/>
      <c r="E36" s="3"/>
      <c r="F36" s="1"/>
      <c r="G36" s="5"/>
      <c r="H36" s="4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4"/>
      <c r="X36" s="1"/>
    </row>
    <row r="37" spans="1:24" s="16" customFormat="1" ht="39.75" customHeight="1" x14ac:dyDescent="0.35">
      <c r="A37" s="339" t="s">
        <v>274</v>
      </c>
      <c r="B37" s="340"/>
      <c r="C37" s="340"/>
      <c r="D37" s="340"/>
      <c r="E37" s="15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</row>
    <row r="38" spans="1:24" s="16" customFormat="1" ht="25" customHeight="1" x14ac:dyDescent="0.45">
      <c r="A38" s="344" t="s">
        <v>266</v>
      </c>
      <c r="B38" s="344"/>
      <c r="C38" s="242" t="s">
        <v>271</v>
      </c>
      <c r="D38" s="243"/>
      <c r="E38" s="15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</row>
    <row r="39" spans="1:24" s="16" customFormat="1" ht="25" customHeight="1" x14ac:dyDescent="0.4">
      <c r="A39" s="345" t="s">
        <v>272</v>
      </c>
      <c r="B39" s="345"/>
      <c r="C39" s="201" t="s">
        <v>47</v>
      </c>
      <c r="D39" s="214"/>
      <c r="E39" s="15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</row>
    <row r="40" spans="1:24" s="16" customFormat="1" ht="25" customHeight="1" x14ac:dyDescent="0.4">
      <c r="A40" s="202"/>
      <c r="B40" s="244"/>
      <c r="C40" s="204" t="s">
        <v>196</v>
      </c>
      <c r="D40" s="205"/>
      <c r="E40" s="15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</row>
    <row r="41" spans="1:24" s="16" customFormat="1" ht="25" customHeight="1" x14ac:dyDescent="0.45">
      <c r="A41" s="206"/>
      <c r="B41" s="245" t="s">
        <v>1</v>
      </c>
      <c r="C41" s="208" t="s">
        <v>304</v>
      </c>
      <c r="D41" s="209" t="s">
        <v>153</v>
      </c>
      <c r="E41" s="15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1:24" s="16" customFormat="1" ht="25" customHeight="1" x14ac:dyDescent="0.45">
      <c r="A42" s="210"/>
      <c r="B42" s="245" t="s">
        <v>65</v>
      </c>
      <c r="C42" s="212" t="s">
        <v>305</v>
      </c>
      <c r="D42" s="213" t="s">
        <v>152</v>
      </c>
      <c r="E42" s="15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</row>
    <row r="43" spans="1:24" s="16" customFormat="1" ht="25" customHeight="1" x14ac:dyDescent="0.4">
      <c r="A43" s="206" t="s">
        <v>3</v>
      </c>
      <c r="B43" s="215" t="s">
        <v>259</v>
      </c>
      <c r="C43" s="216"/>
      <c r="D43" s="217">
        <f t="shared" ref="D43:D67" si="6">SUM(C43:C43)</f>
        <v>0</v>
      </c>
      <c r="E43" s="15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</row>
    <row r="44" spans="1:24" s="16" customFormat="1" ht="25" customHeight="1" x14ac:dyDescent="0.4">
      <c r="A44" s="206" t="s">
        <v>4</v>
      </c>
      <c r="B44" s="220" t="s">
        <v>260</v>
      </c>
      <c r="C44" s="216"/>
      <c r="D44" s="217">
        <f t="shared" si="6"/>
        <v>0</v>
      </c>
      <c r="E44" s="15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</row>
    <row r="45" spans="1:24" s="16" customFormat="1" ht="25" customHeight="1" x14ac:dyDescent="0.4">
      <c r="A45" s="206"/>
      <c r="B45" s="246"/>
      <c r="C45" s="247"/>
      <c r="D45" s="217">
        <f t="shared" si="6"/>
        <v>0</v>
      </c>
      <c r="E45" s="15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1:24" s="16" customFormat="1" ht="25" customHeight="1" x14ac:dyDescent="0.4">
      <c r="A46" s="231"/>
      <c r="B46" s="246"/>
      <c r="C46" s="216"/>
      <c r="D46" s="217">
        <f t="shared" si="6"/>
        <v>0</v>
      </c>
      <c r="E46" s="15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1:24" s="16" customFormat="1" ht="25" customHeight="1" x14ac:dyDescent="0.4">
      <c r="A47" s="206" t="s">
        <v>5</v>
      </c>
      <c r="B47" s="248" t="s">
        <v>258</v>
      </c>
      <c r="C47" s="216"/>
      <c r="D47" s="217">
        <f t="shared" si="6"/>
        <v>0</v>
      </c>
      <c r="E47" s="15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1:24" s="16" customFormat="1" ht="25" customHeight="1" x14ac:dyDescent="0.4">
      <c r="A48" s="206"/>
      <c r="B48" s="228"/>
      <c r="C48" s="249"/>
      <c r="D48" s="217">
        <f t="shared" si="6"/>
        <v>0</v>
      </c>
      <c r="E48" s="15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1:24" s="16" customFormat="1" ht="25" customHeight="1" x14ac:dyDescent="0.4">
      <c r="A49" s="231"/>
      <c r="B49" s="228"/>
      <c r="C49" s="249"/>
      <c r="D49" s="217">
        <f t="shared" si="6"/>
        <v>0</v>
      </c>
      <c r="E49" s="15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1:24" s="16" customFormat="1" ht="25" customHeight="1" x14ac:dyDescent="0.4">
      <c r="A50" s="206"/>
      <c r="B50" s="228"/>
      <c r="C50" s="249"/>
      <c r="D50" s="217">
        <f t="shared" si="6"/>
        <v>0</v>
      </c>
      <c r="E50" s="15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</row>
    <row r="51" spans="1:24" s="16" customFormat="1" ht="25" customHeight="1" x14ac:dyDescent="0.4">
      <c r="A51" s="206"/>
      <c r="B51" s="228"/>
      <c r="C51" s="249"/>
      <c r="D51" s="217">
        <f t="shared" si="6"/>
        <v>0</v>
      </c>
      <c r="E51" s="15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</row>
    <row r="52" spans="1:24" s="16" customFormat="1" ht="25" customHeight="1" x14ac:dyDescent="0.4">
      <c r="A52" s="206"/>
      <c r="B52" s="228"/>
      <c r="C52" s="249"/>
      <c r="D52" s="217">
        <f t="shared" si="6"/>
        <v>0</v>
      </c>
      <c r="E52" s="15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</row>
    <row r="53" spans="1:24" s="16" customFormat="1" ht="25" customHeight="1" x14ac:dyDescent="0.4">
      <c r="A53" s="206"/>
      <c r="B53" s="228"/>
      <c r="C53" s="249"/>
      <c r="D53" s="217">
        <f t="shared" si="6"/>
        <v>0</v>
      </c>
      <c r="E53" s="15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</row>
    <row r="54" spans="1:24" s="16" customFormat="1" ht="25" customHeight="1" x14ac:dyDescent="0.4">
      <c r="A54" s="206"/>
      <c r="B54" s="228"/>
      <c r="C54" s="249"/>
      <c r="D54" s="217">
        <f t="shared" si="6"/>
        <v>0</v>
      </c>
      <c r="E54" s="15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</row>
    <row r="55" spans="1:24" s="16" customFormat="1" ht="25" customHeight="1" x14ac:dyDescent="0.4">
      <c r="A55" s="206"/>
      <c r="B55" s="228"/>
      <c r="C55" s="249"/>
      <c r="D55" s="217">
        <f t="shared" si="6"/>
        <v>0</v>
      </c>
      <c r="E55" s="15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</row>
    <row r="56" spans="1:24" s="16" customFormat="1" ht="25" customHeight="1" x14ac:dyDescent="0.4">
      <c r="A56" s="206"/>
      <c r="B56" s="228"/>
      <c r="C56" s="249"/>
      <c r="D56" s="217">
        <f t="shared" si="6"/>
        <v>0</v>
      </c>
      <c r="E56" s="15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</row>
    <row r="57" spans="1:24" s="16" customFormat="1" ht="25" customHeight="1" x14ac:dyDescent="0.4">
      <c r="A57" s="206"/>
      <c r="B57" s="228"/>
      <c r="C57" s="249"/>
      <c r="D57" s="217">
        <f t="shared" si="6"/>
        <v>0</v>
      </c>
      <c r="E57" s="15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</row>
    <row r="58" spans="1:24" s="16" customFormat="1" ht="25" customHeight="1" x14ac:dyDescent="0.4">
      <c r="A58" s="206"/>
      <c r="B58" s="228"/>
      <c r="C58" s="249"/>
      <c r="D58" s="217">
        <f t="shared" si="6"/>
        <v>0</v>
      </c>
      <c r="E58" s="15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</row>
    <row r="59" spans="1:24" s="16" customFormat="1" ht="25" customHeight="1" x14ac:dyDescent="0.4">
      <c r="A59" s="206"/>
      <c r="B59" s="228"/>
      <c r="C59" s="249"/>
      <c r="D59" s="217">
        <f t="shared" si="6"/>
        <v>0</v>
      </c>
      <c r="E59" s="15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</row>
    <row r="60" spans="1:24" s="16" customFormat="1" ht="25" customHeight="1" x14ac:dyDescent="0.4">
      <c r="A60" s="206"/>
      <c r="B60" s="246"/>
      <c r="C60" s="216"/>
      <c r="D60" s="217">
        <f t="shared" si="6"/>
        <v>0</v>
      </c>
      <c r="E60" s="15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</row>
    <row r="61" spans="1:24" s="16" customFormat="1" ht="25" customHeight="1" x14ac:dyDescent="0.4">
      <c r="A61" s="206"/>
      <c r="B61" s="246"/>
      <c r="C61" s="216"/>
      <c r="D61" s="217">
        <f t="shared" si="6"/>
        <v>0</v>
      </c>
      <c r="E61" s="15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</row>
    <row r="62" spans="1:24" s="16" customFormat="1" ht="25" customHeight="1" x14ac:dyDescent="0.4">
      <c r="A62" s="206"/>
      <c r="B62" s="246"/>
      <c r="C62" s="216"/>
      <c r="D62" s="217">
        <f t="shared" si="6"/>
        <v>0</v>
      </c>
      <c r="E62" s="15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</row>
    <row r="63" spans="1:24" s="16" customFormat="1" ht="25" customHeight="1" x14ac:dyDescent="0.4">
      <c r="A63" s="206"/>
      <c r="B63" s="246"/>
      <c r="C63" s="216"/>
      <c r="D63" s="217">
        <f t="shared" si="6"/>
        <v>0</v>
      </c>
      <c r="E63" s="15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</row>
    <row r="64" spans="1:24" s="16" customFormat="1" ht="25" customHeight="1" x14ac:dyDescent="0.4">
      <c r="A64" s="206"/>
      <c r="B64" s="250"/>
      <c r="C64" s="216"/>
      <c r="D64" s="217">
        <f t="shared" si="6"/>
        <v>0</v>
      </c>
      <c r="E64" s="15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</row>
    <row r="65" spans="1:24" s="16" customFormat="1" ht="25" customHeight="1" thickBot="1" x14ac:dyDescent="0.45">
      <c r="A65" s="207" t="s">
        <v>6</v>
      </c>
      <c r="B65" s="251" t="s">
        <v>308</v>
      </c>
      <c r="C65" s="252">
        <f t="shared" ref="C65" si="7">SUM(C43:C46)</f>
        <v>0</v>
      </c>
      <c r="D65" s="253">
        <f t="shared" si="6"/>
        <v>0</v>
      </c>
      <c r="E65" s="15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</row>
    <row r="66" spans="1:24" s="16" customFormat="1" ht="25" customHeight="1" thickTop="1" thickBot="1" x14ac:dyDescent="0.45">
      <c r="A66" s="207" t="s">
        <v>7</v>
      </c>
      <c r="B66" s="254" t="s">
        <v>103</v>
      </c>
      <c r="C66" s="255">
        <f t="shared" ref="C66" si="8">SUM(C47:C64)</f>
        <v>0</v>
      </c>
      <c r="D66" s="256">
        <f t="shared" si="6"/>
        <v>0</v>
      </c>
      <c r="E66" s="15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</row>
    <row r="67" spans="1:24" s="16" customFormat="1" ht="25" customHeight="1" thickTop="1" thickBot="1" x14ac:dyDescent="0.45">
      <c r="A67" s="207" t="s">
        <v>107</v>
      </c>
      <c r="B67" s="254" t="s">
        <v>309</v>
      </c>
      <c r="C67" s="255">
        <f t="shared" ref="C67" si="9">SUM(C65:C66)</f>
        <v>0</v>
      </c>
      <c r="D67" s="257">
        <f t="shared" si="6"/>
        <v>0</v>
      </c>
      <c r="E67" s="15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</row>
    <row r="68" spans="1:24" s="16" customFormat="1" ht="25" customHeight="1" thickTop="1" x14ac:dyDescent="0.35">
      <c r="A68" s="115"/>
      <c r="B68" s="115"/>
      <c r="C68" s="115"/>
      <c r="D68" s="115"/>
      <c r="E68" s="15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</row>
    <row r="69" spans="1:24" s="16" customFormat="1" ht="70" customHeight="1" x14ac:dyDescent="0.35">
      <c r="A69" s="341" t="s">
        <v>275</v>
      </c>
      <c r="B69" s="342"/>
      <c r="C69" s="342"/>
      <c r="D69" s="342"/>
      <c r="E69" s="15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</row>
    <row r="70" spans="1:24" s="16" customFormat="1" ht="25" customHeight="1" x14ac:dyDescent="0.45">
      <c r="A70" s="344" t="s">
        <v>266</v>
      </c>
      <c r="B70" s="344"/>
      <c r="C70" s="242" t="s">
        <v>271</v>
      </c>
      <c r="D70" s="243"/>
      <c r="E70" s="15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</row>
    <row r="71" spans="1:24" s="16" customFormat="1" ht="25" customHeight="1" x14ac:dyDescent="0.4">
      <c r="A71" s="345" t="s">
        <v>272</v>
      </c>
      <c r="B71" s="345"/>
      <c r="C71" s="201" t="s">
        <v>47</v>
      </c>
      <c r="D71" s="214"/>
      <c r="E71" s="15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</row>
    <row r="72" spans="1:24" s="16" customFormat="1" ht="25" customHeight="1" x14ac:dyDescent="0.4">
      <c r="A72" s="202"/>
      <c r="B72" s="244"/>
      <c r="C72" s="204"/>
      <c r="D72" s="205"/>
      <c r="E72" s="15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</row>
    <row r="73" spans="1:24" s="16" customFormat="1" ht="25" customHeight="1" x14ac:dyDescent="0.45">
      <c r="A73" s="206"/>
      <c r="B73" s="245" t="s">
        <v>1</v>
      </c>
      <c r="C73" s="208" t="s">
        <v>304</v>
      </c>
      <c r="D73" s="209" t="s">
        <v>153</v>
      </c>
      <c r="E73" s="15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</row>
    <row r="74" spans="1:24" s="16" customFormat="1" ht="25" customHeight="1" x14ac:dyDescent="0.45">
      <c r="A74" s="210"/>
      <c r="B74" s="245" t="s">
        <v>52</v>
      </c>
      <c r="C74" s="212" t="s">
        <v>305</v>
      </c>
      <c r="D74" s="213" t="s">
        <v>152</v>
      </c>
      <c r="E74" s="15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</row>
    <row r="75" spans="1:24" s="16" customFormat="1" ht="25" customHeight="1" x14ac:dyDescent="0.4">
      <c r="A75" s="206" t="s">
        <v>8</v>
      </c>
      <c r="B75" s="258" t="s">
        <v>64</v>
      </c>
      <c r="C75" s="249"/>
      <c r="D75" s="217">
        <f t="shared" ref="D75:D97" si="10">SUM(C75:C75)</f>
        <v>0</v>
      </c>
      <c r="E75" s="15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</row>
    <row r="76" spans="1:24" s="16" customFormat="1" ht="25" customHeight="1" x14ac:dyDescent="0.4">
      <c r="A76" s="206"/>
      <c r="B76" s="259"/>
      <c r="C76" s="249"/>
      <c r="D76" s="217">
        <f t="shared" si="10"/>
        <v>0</v>
      </c>
      <c r="E76" s="15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</row>
    <row r="77" spans="1:24" s="16" customFormat="1" ht="25" customHeight="1" x14ac:dyDescent="0.4">
      <c r="A77" s="206"/>
      <c r="B77" s="259"/>
      <c r="C77" s="249"/>
      <c r="D77" s="217">
        <f t="shared" si="10"/>
        <v>0</v>
      </c>
      <c r="E77" s="15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</row>
    <row r="78" spans="1:24" s="16" customFormat="1" ht="25" customHeight="1" x14ac:dyDescent="0.4">
      <c r="A78" s="206"/>
      <c r="B78" s="259"/>
      <c r="C78" s="249"/>
      <c r="D78" s="217">
        <f t="shared" si="10"/>
        <v>0</v>
      </c>
      <c r="E78" s="15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</row>
    <row r="79" spans="1:24" s="16" customFormat="1" ht="25" customHeight="1" x14ac:dyDescent="0.4">
      <c r="A79" s="206"/>
      <c r="B79" s="259"/>
      <c r="C79" s="249"/>
      <c r="D79" s="217">
        <f t="shared" si="10"/>
        <v>0</v>
      </c>
      <c r="E79" s="15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</row>
    <row r="80" spans="1:24" s="16" customFormat="1" ht="25" customHeight="1" x14ac:dyDescent="0.4">
      <c r="A80" s="206"/>
      <c r="B80" s="259"/>
      <c r="C80" s="249"/>
      <c r="D80" s="217">
        <f t="shared" si="10"/>
        <v>0</v>
      </c>
      <c r="E80" s="15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</row>
    <row r="81" spans="1:24" s="16" customFormat="1" ht="25" customHeight="1" x14ac:dyDescent="0.4">
      <c r="A81" s="206"/>
      <c r="B81" s="259"/>
      <c r="C81" s="249"/>
      <c r="D81" s="217">
        <f t="shared" si="10"/>
        <v>0</v>
      </c>
      <c r="E81" s="15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</row>
    <row r="82" spans="1:24" s="16" customFormat="1" ht="25" customHeight="1" x14ac:dyDescent="0.4">
      <c r="A82" s="206"/>
      <c r="B82" s="259"/>
      <c r="C82" s="249"/>
      <c r="D82" s="217">
        <f t="shared" si="10"/>
        <v>0</v>
      </c>
      <c r="E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</row>
    <row r="83" spans="1:24" s="16" customFormat="1" ht="25" customHeight="1" x14ac:dyDescent="0.4">
      <c r="A83" s="206"/>
      <c r="B83" s="259"/>
      <c r="C83" s="249"/>
      <c r="D83" s="217">
        <f t="shared" si="10"/>
        <v>0</v>
      </c>
      <c r="E83" s="15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</row>
    <row r="84" spans="1:24" s="16" customFormat="1" ht="25" customHeight="1" x14ac:dyDescent="0.4">
      <c r="A84" s="206"/>
      <c r="B84" s="259"/>
      <c r="C84" s="249"/>
      <c r="D84" s="217">
        <f t="shared" si="10"/>
        <v>0</v>
      </c>
      <c r="E84" s="15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</row>
    <row r="85" spans="1:24" s="16" customFormat="1" ht="25" customHeight="1" x14ac:dyDescent="0.4">
      <c r="A85" s="206"/>
      <c r="B85" s="259"/>
      <c r="C85" s="249"/>
      <c r="D85" s="217">
        <f t="shared" si="10"/>
        <v>0</v>
      </c>
      <c r="E85" s="15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</row>
    <row r="86" spans="1:24" s="16" customFormat="1" ht="25" customHeight="1" x14ac:dyDescent="0.4">
      <c r="A86" s="206"/>
      <c r="B86" s="259"/>
      <c r="C86" s="249"/>
      <c r="D86" s="217">
        <f t="shared" si="10"/>
        <v>0</v>
      </c>
      <c r="E86" s="15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</row>
    <row r="87" spans="1:24" s="16" customFormat="1" ht="25" customHeight="1" x14ac:dyDescent="0.4">
      <c r="A87" s="206"/>
      <c r="B87" s="259"/>
      <c r="C87" s="249"/>
      <c r="D87" s="217">
        <f t="shared" si="10"/>
        <v>0</v>
      </c>
      <c r="E87" s="15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</row>
    <row r="88" spans="1:24" s="16" customFormat="1" ht="25" customHeight="1" x14ac:dyDescent="0.4">
      <c r="A88" s="206"/>
      <c r="B88" s="259"/>
      <c r="C88" s="249"/>
      <c r="D88" s="217">
        <f t="shared" si="10"/>
        <v>0</v>
      </c>
      <c r="E88" s="15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</row>
    <row r="89" spans="1:24" s="16" customFormat="1" ht="25" customHeight="1" x14ac:dyDescent="0.4">
      <c r="A89" s="206" t="s">
        <v>10</v>
      </c>
      <c r="B89" s="260" t="s">
        <v>302</v>
      </c>
      <c r="C89" s="249"/>
      <c r="D89" s="217">
        <f t="shared" si="10"/>
        <v>0</v>
      </c>
      <c r="E89" s="15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</row>
    <row r="90" spans="1:24" s="16" customFormat="1" ht="25" customHeight="1" x14ac:dyDescent="0.4">
      <c r="A90" s="206"/>
      <c r="B90" s="228"/>
      <c r="C90" s="249"/>
      <c r="D90" s="217">
        <f t="shared" si="10"/>
        <v>0</v>
      </c>
      <c r="E90" s="15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</row>
    <row r="91" spans="1:24" s="16" customFormat="1" ht="25" customHeight="1" x14ac:dyDescent="0.4">
      <c r="A91" s="206"/>
      <c r="B91" s="228"/>
      <c r="C91" s="249"/>
      <c r="D91" s="217">
        <f t="shared" si="10"/>
        <v>0</v>
      </c>
      <c r="E91" s="15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</row>
    <row r="92" spans="1:24" s="16" customFormat="1" ht="25" customHeight="1" x14ac:dyDescent="0.4">
      <c r="A92" s="206"/>
      <c r="B92" s="228"/>
      <c r="C92" s="249"/>
      <c r="D92" s="217">
        <f t="shared" si="10"/>
        <v>0</v>
      </c>
      <c r="E92" s="15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</row>
    <row r="93" spans="1:24" s="16" customFormat="1" ht="25" customHeight="1" x14ac:dyDescent="0.4">
      <c r="A93" s="206"/>
      <c r="B93" s="228"/>
      <c r="C93" s="249"/>
      <c r="D93" s="217">
        <f t="shared" si="10"/>
        <v>0</v>
      </c>
      <c r="E93" s="15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</row>
    <row r="94" spans="1:24" s="16" customFormat="1" ht="25" customHeight="1" thickBot="1" x14ac:dyDescent="0.45">
      <c r="A94" s="210"/>
      <c r="B94" s="261"/>
      <c r="C94" s="249"/>
      <c r="D94" s="217">
        <f t="shared" si="10"/>
        <v>0</v>
      </c>
      <c r="E94" s="15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</row>
    <row r="95" spans="1:24" s="16" customFormat="1" ht="25" customHeight="1" thickBot="1" x14ac:dyDescent="0.45">
      <c r="A95" s="202" t="s">
        <v>11</v>
      </c>
      <c r="B95" s="262" t="s">
        <v>310</v>
      </c>
      <c r="C95" s="252">
        <f>SUM(C75:C88)</f>
        <v>0</v>
      </c>
      <c r="D95" s="263">
        <f t="shared" si="10"/>
        <v>0</v>
      </c>
      <c r="E95" s="15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</row>
    <row r="96" spans="1:24" s="16" customFormat="1" ht="25" customHeight="1" thickTop="1" thickBot="1" x14ac:dyDescent="0.45">
      <c r="A96" s="264" t="s">
        <v>12</v>
      </c>
      <c r="B96" s="265" t="s">
        <v>103</v>
      </c>
      <c r="C96" s="255">
        <f>SUM(C89:C94)</f>
        <v>0</v>
      </c>
      <c r="D96" s="266">
        <f t="shared" si="10"/>
        <v>0</v>
      </c>
      <c r="E96" s="15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</row>
    <row r="97" spans="1:24" s="16" customFormat="1" ht="59.25" customHeight="1" thickTop="1" thickBot="1" x14ac:dyDescent="0.45">
      <c r="A97" s="267" t="s">
        <v>13</v>
      </c>
      <c r="B97" s="265" t="s">
        <v>311</v>
      </c>
      <c r="C97" s="255">
        <f>SUM(C95:C96)</f>
        <v>0</v>
      </c>
      <c r="D97" s="268">
        <f t="shared" si="10"/>
        <v>0</v>
      </c>
      <c r="E97" s="15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</row>
    <row r="98" spans="1:24" ht="70" customHeight="1" thickTop="1" x14ac:dyDescent="0.35">
      <c r="A98" s="341" t="s">
        <v>276</v>
      </c>
      <c r="B98" s="342"/>
      <c r="C98" s="342"/>
      <c r="D98" s="34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25" customHeight="1" x14ac:dyDescent="0.45">
      <c r="A99" s="344" t="s">
        <v>266</v>
      </c>
      <c r="B99" s="344"/>
      <c r="C99" s="242" t="s">
        <v>271</v>
      </c>
      <c r="D99" s="243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25" customHeight="1" x14ac:dyDescent="0.4">
      <c r="A100" s="345" t="s">
        <v>272</v>
      </c>
      <c r="B100" s="345"/>
      <c r="C100" s="201" t="s">
        <v>47</v>
      </c>
      <c r="D100" s="214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25" customHeight="1" x14ac:dyDescent="0.4">
      <c r="A101" s="202"/>
      <c r="B101" s="244"/>
      <c r="C101" s="204"/>
      <c r="D101" s="269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25" customHeight="1" x14ac:dyDescent="0.45">
      <c r="A102" s="206"/>
      <c r="B102" s="245" t="s">
        <v>1</v>
      </c>
      <c r="C102" s="208" t="s">
        <v>304</v>
      </c>
      <c r="D102" s="270" t="s">
        <v>153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25" customHeight="1" x14ac:dyDescent="0.45">
      <c r="A103" s="206"/>
      <c r="B103" s="271" t="s">
        <v>66</v>
      </c>
      <c r="C103" s="212" t="s">
        <v>305</v>
      </c>
      <c r="D103" s="272" t="s">
        <v>152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25" customHeight="1" x14ac:dyDescent="0.4">
      <c r="A104" s="202" t="s">
        <v>14</v>
      </c>
      <c r="B104" s="230" t="s">
        <v>9</v>
      </c>
      <c r="C104" s="273"/>
      <c r="D104" s="274">
        <f>SUM(C104:C104)</f>
        <v>0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25" customHeight="1" x14ac:dyDescent="0.4">
      <c r="A105" s="206"/>
      <c r="B105" s="275"/>
      <c r="C105" s="249"/>
      <c r="D105" s="274">
        <f>SUM(C105:C105)</f>
        <v>0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25" customHeight="1" x14ac:dyDescent="0.4">
      <c r="A106" s="206"/>
      <c r="B106" s="220"/>
      <c r="C106" s="276"/>
      <c r="D106" s="274">
        <f>SUM(C106:C106)</f>
        <v>0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25" customHeight="1" thickBot="1" x14ac:dyDescent="0.45">
      <c r="A107" s="206"/>
      <c r="B107" s="222"/>
      <c r="C107" s="277"/>
      <c r="D107" s="278">
        <f>SUM(C107:C107)</f>
        <v>0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25" customHeight="1" thickTop="1" x14ac:dyDescent="0.4">
      <c r="A108" s="206"/>
      <c r="B108" s="279" t="s">
        <v>104</v>
      </c>
      <c r="C108" s="280">
        <f t="shared" ref="C108" si="11">SUM(C104:C107)</f>
        <v>0</v>
      </c>
      <c r="D108" s="28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25" customHeight="1" x14ac:dyDescent="0.4">
      <c r="A109" s="206"/>
      <c r="B109" s="282"/>
      <c r="C109" s="283"/>
      <c r="D109" s="274">
        <f t="shared" ref="D109:D120" si="12">SUM(C109:C109)</f>
        <v>0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25" customHeight="1" x14ac:dyDescent="0.4">
      <c r="A110" s="206"/>
      <c r="B110" s="282"/>
      <c r="C110" s="283"/>
      <c r="D110" s="274">
        <f t="shared" si="12"/>
        <v>0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25" customHeight="1" x14ac:dyDescent="0.4">
      <c r="A111" s="206"/>
      <c r="B111" s="282"/>
      <c r="C111" s="283"/>
      <c r="D111" s="274">
        <f t="shared" si="12"/>
        <v>0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25" customHeight="1" x14ac:dyDescent="0.4">
      <c r="A112" s="206"/>
      <c r="B112" s="246"/>
      <c r="C112" s="216"/>
      <c r="D112" s="274">
        <f t="shared" si="12"/>
        <v>0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25" customHeight="1" x14ac:dyDescent="0.4">
      <c r="A113" s="206" t="s">
        <v>15</v>
      </c>
      <c r="B113" s="230" t="s">
        <v>71</v>
      </c>
      <c r="C113" s="216"/>
      <c r="D113" s="274">
        <f t="shared" si="12"/>
        <v>0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25" customHeight="1" x14ac:dyDescent="0.4">
      <c r="A114" s="206"/>
      <c r="B114" s="220"/>
      <c r="C114" s="276"/>
      <c r="D114" s="274">
        <f t="shared" si="12"/>
        <v>0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25" customHeight="1" x14ac:dyDescent="0.4">
      <c r="A115" s="206"/>
      <c r="B115" s="246"/>
      <c r="C115" s="216"/>
      <c r="D115" s="274">
        <f t="shared" si="12"/>
        <v>0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25" customHeight="1" x14ac:dyDescent="0.4">
      <c r="A116" s="206"/>
      <c r="B116" s="246"/>
      <c r="C116" s="216"/>
      <c r="D116" s="274">
        <f t="shared" si="12"/>
        <v>0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25" customHeight="1" x14ac:dyDescent="0.4">
      <c r="A117" s="206"/>
      <c r="B117" s="246"/>
      <c r="C117" s="216"/>
      <c r="D117" s="274">
        <f t="shared" si="12"/>
        <v>0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25" customHeight="1" x14ac:dyDescent="0.4">
      <c r="A118" s="206"/>
      <c r="B118" s="246"/>
      <c r="C118" s="216"/>
      <c r="D118" s="274">
        <f t="shared" si="12"/>
        <v>0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25" customHeight="1" x14ac:dyDescent="0.4">
      <c r="A119" s="206"/>
      <c r="B119" s="246"/>
      <c r="C119" s="216"/>
      <c r="D119" s="274">
        <f t="shared" si="12"/>
        <v>0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25" customHeight="1" thickBot="1" x14ac:dyDescent="0.45">
      <c r="A120" s="206"/>
      <c r="B120" s="284"/>
      <c r="C120" s="223"/>
      <c r="D120" s="278">
        <f t="shared" si="12"/>
        <v>0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25" customHeight="1" thickTop="1" x14ac:dyDescent="0.4">
      <c r="A121" s="206"/>
      <c r="B121" s="279" t="s">
        <v>105</v>
      </c>
      <c r="C121" s="280">
        <f t="shared" ref="C121" si="13">SUM(C113:C120)</f>
        <v>0</v>
      </c>
      <c r="D121" s="28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25" customHeight="1" x14ac:dyDescent="0.4">
      <c r="A122" s="206" t="s">
        <v>16</v>
      </c>
      <c r="B122" s="230" t="s">
        <v>119</v>
      </c>
      <c r="C122" s="216"/>
      <c r="D122" s="274">
        <f t="shared" ref="D122:D127" si="14">SUM(C122:C122)</f>
        <v>0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25" customHeight="1" x14ac:dyDescent="0.4">
      <c r="A123" s="206"/>
      <c r="B123" s="245" t="s">
        <v>45</v>
      </c>
      <c r="C123" s="216"/>
      <c r="D123" s="274">
        <f t="shared" si="14"/>
        <v>0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25" customHeight="1" thickBot="1" x14ac:dyDescent="0.45">
      <c r="A124" s="206"/>
      <c r="B124" s="230" t="s">
        <v>120</v>
      </c>
      <c r="C124" s="216"/>
      <c r="D124" s="278">
        <f t="shared" si="14"/>
        <v>0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25" customHeight="1" thickTop="1" thickBot="1" x14ac:dyDescent="0.45">
      <c r="A125" s="285" t="s">
        <v>17</v>
      </c>
      <c r="B125" s="286" t="s">
        <v>312</v>
      </c>
      <c r="C125" s="255">
        <f t="shared" ref="C125" si="15">SUM(C108+C121)</f>
        <v>0</v>
      </c>
      <c r="D125" s="256">
        <f t="shared" si="14"/>
        <v>0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25" customHeight="1" thickTop="1" thickBot="1" x14ac:dyDescent="0.45">
      <c r="A126" s="210" t="s">
        <v>18</v>
      </c>
      <c r="B126" s="254" t="s">
        <v>106</v>
      </c>
      <c r="C126" s="287">
        <f t="shared" ref="C126" si="16">SUM(C122:C124)</f>
        <v>0</v>
      </c>
      <c r="D126" s="256">
        <f t="shared" si="14"/>
        <v>0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25" customHeight="1" thickTop="1" x14ac:dyDescent="0.4">
      <c r="A127" s="285" t="s">
        <v>108</v>
      </c>
      <c r="B127" s="239" t="s">
        <v>313</v>
      </c>
      <c r="C127" s="288">
        <f t="shared" ref="C127" si="17">SUM(C125:C126)</f>
        <v>0</v>
      </c>
      <c r="D127" s="257">
        <f t="shared" si="14"/>
        <v>0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25" customHeight="1" x14ac:dyDescent="0.35">
      <c r="A128" s="19"/>
      <c r="B128" s="19"/>
      <c r="C128" s="19"/>
      <c r="D128" s="19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70" customHeight="1" x14ac:dyDescent="0.35">
      <c r="A129" s="343" t="s">
        <v>277</v>
      </c>
      <c r="B129" s="343"/>
      <c r="C129" s="343"/>
      <c r="D129" s="343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33" customHeight="1" x14ac:dyDescent="0.45">
      <c r="A130" s="351" t="s">
        <v>266</v>
      </c>
      <c r="B130" s="351"/>
      <c r="C130" s="289" t="s">
        <v>271</v>
      </c>
      <c r="D130" s="29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36" customHeight="1" x14ac:dyDescent="0.4">
      <c r="A131" s="353" t="s">
        <v>272</v>
      </c>
      <c r="B131" s="353"/>
      <c r="C131" s="291" t="s">
        <v>47</v>
      </c>
      <c r="D131" s="20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20.149999999999999" customHeight="1" x14ac:dyDescent="0.4">
      <c r="A132" s="202"/>
      <c r="B132" s="244"/>
      <c r="C132" s="204"/>
      <c r="D132" s="20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30" customHeight="1" x14ac:dyDescent="0.45">
      <c r="A133" s="206"/>
      <c r="B133" s="245" t="s">
        <v>1</v>
      </c>
      <c r="C133" s="208" t="s">
        <v>304</v>
      </c>
      <c r="D133" s="209" t="s">
        <v>153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39" customHeight="1" x14ac:dyDescent="0.45">
      <c r="A134" s="210"/>
      <c r="B134" s="271" t="s">
        <v>53</v>
      </c>
      <c r="C134" s="212" t="s">
        <v>305</v>
      </c>
      <c r="D134" s="213" t="s">
        <v>152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34.5" customHeight="1" x14ac:dyDescent="0.4">
      <c r="A135" s="292" t="s">
        <v>20</v>
      </c>
      <c r="B135" s="293" t="s">
        <v>81</v>
      </c>
      <c r="C135" s="216"/>
      <c r="D135" s="294">
        <f t="shared" ref="D135:D143" si="18">SUM(C135:C135)</f>
        <v>0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33" customHeight="1" x14ac:dyDescent="0.4">
      <c r="A136" s="292" t="s">
        <v>21</v>
      </c>
      <c r="B136" s="275" t="s">
        <v>83</v>
      </c>
      <c r="C136" s="216"/>
      <c r="D136" s="294">
        <f t="shared" si="18"/>
        <v>0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34.5" customHeight="1" x14ac:dyDescent="0.4">
      <c r="A137" s="292" t="s">
        <v>22</v>
      </c>
      <c r="B137" s="246" t="s">
        <v>72</v>
      </c>
      <c r="C137" s="216"/>
      <c r="D137" s="294">
        <f t="shared" si="18"/>
        <v>0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33" customHeight="1" x14ac:dyDescent="0.4">
      <c r="A138" s="292" t="s">
        <v>23</v>
      </c>
      <c r="B138" s="246" t="s">
        <v>122</v>
      </c>
      <c r="C138" s="216"/>
      <c r="D138" s="294">
        <f t="shared" si="18"/>
        <v>0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36" customHeight="1" x14ac:dyDescent="0.4">
      <c r="A139" s="292" t="s">
        <v>24</v>
      </c>
      <c r="B139" s="246" t="s">
        <v>128</v>
      </c>
      <c r="C139" s="216"/>
      <c r="D139" s="294">
        <f t="shared" si="18"/>
        <v>0</v>
      </c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30" customHeight="1" x14ac:dyDescent="0.4">
      <c r="A140" s="292" t="s">
        <v>54</v>
      </c>
      <c r="B140" s="246" t="s">
        <v>129</v>
      </c>
      <c r="C140" s="216"/>
      <c r="D140" s="294">
        <f t="shared" si="18"/>
        <v>0</v>
      </c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27" customHeight="1" x14ac:dyDescent="0.4">
      <c r="A141" s="292"/>
      <c r="B141" s="228" t="s">
        <v>268</v>
      </c>
      <c r="C141" s="249"/>
      <c r="D141" s="294">
        <f t="shared" si="18"/>
        <v>0</v>
      </c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28.5" customHeight="1" x14ac:dyDescent="0.4">
      <c r="A142" s="292"/>
      <c r="B142" s="228" t="s">
        <v>269</v>
      </c>
      <c r="C142" s="249"/>
      <c r="D142" s="294">
        <f t="shared" si="18"/>
        <v>0</v>
      </c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34.5" customHeight="1" x14ac:dyDescent="0.4">
      <c r="A143" s="292"/>
      <c r="B143" s="228" t="s">
        <v>270</v>
      </c>
      <c r="C143" s="249"/>
      <c r="D143" s="294">
        <f t="shared" si="18"/>
        <v>0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20.149999999999999" customHeight="1" x14ac:dyDescent="0.4">
      <c r="A144" s="292"/>
      <c r="B144" s="295"/>
      <c r="C144" s="296"/>
      <c r="D144" s="29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20.149999999999999" customHeight="1" x14ac:dyDescent="0.4">
      <c r="A145" s="292"/>
      <c r="B145" s="295"/>
      <c r="C145" s="296"/>
      <c r="D145" s="29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20.149999999999999" customHeight="1" x14ac:dyDescent="0.4">
      <c r="A146" s="292"/>
      <c r="B146" s="295"/>
      <c r="C146" s="296"/>
      <c r="D146" s="29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20.149999999999999" customHeight="1" x14ac:dyDescent="0.4">
      <c r="A147" s="292"/>
      <c r="B147" s="295"/>
      <c r="C147" s="296"/>
      <c r="D147" s="29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25.5" customHeight="1" x14ac:dyDescent="0.4">
      <c r="A148" s="292" t="s">
        <v>54</v>
      </c>
      <c r="B148" s="230" t="s">
        <v>319</v>
      </c>
      <c r="C148" s="216"/>
      <c r="D148" s="294">
        <f t="shared" ref="D148:D155" si="19">SUM(C148:C148)</f>
        <v>0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20.149999999999999" customHeight="1" x14ac:dyDescent="0.4">
      <c r="A149" s="292"/>
      <c r="B149" s="220"/>
      <c r="C149" s="216"/>
      <c r="D149" s="294">
        <f t="shared" si="19"/>
        <v>0</v>
      </c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20.149999999999999" customHeight="1" x14ac:dyDescent="0.4">
      <c r="A150" s="292"/>
      <c r="B150" s="220"/>
      <c r="C150" s="216"/>
      <c r="D150" s="294">
        <f t="shared" si="19"/>
        <v>0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20.149999999999999" customHeight="1" thickBot="1" x14ac:dyDescent="0.45">
      <c r="A151" s="292"/>
      <c r="B151" s="284"/>
      <c r="C151" s="223"/>
      <c r="D151" s="299">
        <f t="shared" si="19"/>
        <v>0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27" customHeight="1" thickTop="1" x14ac:dyDescent="0.4">
      <c r="A152" s="207" t="s">
        <v>55</v>
      </c>
      <c r="B152" s="300" t="s">
        <v>314</v>
      </c>
      <c r="C152" s="301">
        <f>SUM(C135:C143)</f>
        <v>0</v>
      </c>
      <c r="D152" s="217">
        <f t="shared" si="19"/>
        <v>0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30" customHeight="1" x14ac:dyDescent="0.4">
      <c r="A153" s="207" t="s">
        <v>56</v>
      </c>
      <c r="B153" s="300" t="s">
        <v>102</v>
      </c>
      <c r="C153" s="301">
        <f t="shared" ref="C153" si="20">SUM(C148:C151)</f>
        <v>0</v>
      </c>
      <c r="D153" s="217">
        <f t="shared" si="19"/>
        <v>0</v>
      </c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34.5" customHeight="1" thickBot="1" x14ac:dyDescent="0.45">
      <c r="A154" s="207" t="s">
        <v>57</v>
      </c>
      <c r="B154" s="302" t="s">
        <v>315</v>
      </c>
      <c r="C154" s="303">
        <f t="shared" ref="C154" si="21">SUM(C152:C153)</f>
        <v>0</v>
      </c>
      <c r="D154" s="224">
        <f t="shared" si="19"/>
        <v>0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39" customHeight="1" thickTop="1" x14ac:dyDescent="0.5">
      <c r="A155" s="207" t="s">
        <v>58</v>
      </c>
      <c r="B155" s="304" t="s">
        <v>316</v>
      </c>
      <c r="C155" s="305">
        <f>C34+C67+C97+C127+C154</f>
        <v>0</v>
      </c>
      <c r="D155" s="241">
        <f t="shared" si="19"/>
        <v>0</v>
      </c>
      <c r="E155" s="151"/>
      <c r="F155" s="152"/>
      <c r="G155" s="152"/>
      <c r="H155" s="152"/>
      <c r="I155" s="15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37.5" customHeight="1" x14ac:dyDescent="0.5">
      <c r="A156" s="214"/>
      <c r="B156" s="306" t="s">
        <v>112</v>
      </c>
      <c r="C156" s="307"/>
      <c r="D156" s="307"/>
      <c r="E156" s="153"/>
      <c r="F156" s="152"/>
      <c r="G156" s="152"/>
      <c r="H156" s="152"/>
      <c r="I156" s="15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6.5" customHeight="1" x14ac:dyDescent="0.5">
      <c r="A157" s="157"/>
      <c r="B157" s="195"/>
      <c r="C157" s="196"/>
      <c r="D157" s="196"/>
      <c r="E157" s="153"/>
      <c r="F157" s="152"/>
      <c r="G157" s="152"/>
      <c r="H157" s="152"/>
      <c r="I157" s="15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54.75" customHeight="1" x14ac:dyDescent="0.35">
      <c r="A158" s="354" t="s">
        <v>278</v>
      </c>
      <c r="B158" s="355"/>
      <c r="C158" s="355"/>
      <c r="D158" s="35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34.5" customHeight="1" x14ac:dyDescent="0.45">
      <c r="A159" s="350" t="s">
        <v>266</v>
      </c>
      <c r="B159" s="351"/>
      <c r="C159" s="289" t="s">
        <v>271</v>
      </c>
      <c r="D159" s="308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28.5" customHeight="1" x14ac:dyDescent="0.4">
      <c r="A160" s="352" t="s">
        <v>272</v>
      </c>
      <c r="B160" s="353"/>
      <c r="C160" s="291" t="s">
        <v>47</v>
      </c>
      <c r="D160" s="309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34.5" customHeight="1" x14ac:dyDescent="0.4">
      <c r="A161" s="206"/>
      <c r="B161" s="251" t="s">
        <v>19</v>
      </c>
      <c r="C161" s="204"/>
      <c r="D161" s="269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30" customHeight="1" x14ac:dyDescent="0.45">
      <c r="A162" s="206"/>
      <c r="B162" s="245"/>
      <c r="C162" s="208" t="s">
        <v>304</v>
      </c>
      <c r="D162" s="270" t="s">
        <v>153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39" customHeight="1" x14ac:dyDescent="0.45">
      <c r="A163" s="206"/>
      <c r="B163" s="271"/>
      <c r="C163" s="212" t="s">
        <v>305</v>
      </c>
      <c r="D163" s="272" t="s">
        <v>152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30" customHeight="1" x14ac:dyDescent="0.4">
      <c r="A164" s="310" t="s">
        <v>25</v>
      </c>
      <c r="B164" s="311" t="s">
        <v>69</v>
      </c>
      <c r="C164" s="312"/>
      <c r="D164" s="313">
        <f>SUM(C164:C164)</f>
        <v>0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20.149999999999999" customHeight="1" x14ac:dyDescent="0.4">
      <c r="A165" s="310"/>
      <c r="B165" s="314"/>
      <c r="C165" s="315"/>
      <c r="D165" s="31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20.149999999999999" customHeight="1" x14ac:dyDescent="0.4">
      <c r="A166" s="310"/>
      <c r="B166" s="314"/>
      <c r="C166" s="315"/>
      <c r="D166" s="31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20.149999999999999" customHeight="1" thickBot="1" x14ac:dyDescent="0.45">
      <c r="A167" s="310"/>
      <c r="B167" s="317"/>
      <c r="C167" s="318"/>
      <c r="D167" s="319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30" customHeight="1" thickTop="1" x14ac:dyDescent="0.4">
      <c r="A168" s="310" t="s">
        <v>59</v>
      </c>
      <c r="B168" s="311" t="s">
        <v>70</v>
      </c>
      <c r="C168" s="320">
        <f t="shared" ref="C168" si="22">SUM(C164:C167)</f>
        <v>0</v>
      </c>
      <c r="D168" s="313">
        <f t="shared" ref="D168:D174" si="23">SUM(C168:C168)</f>
        <v>0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30" customHeight="1" x14ac:dyDescent="0.4">
      <c r="A169" s="310" t="s">
        <v>114</v>
      </c>
      <c r="B169" s="311" t="s">
        <v>60</v>
      </c>
      <c r="C169" s="321">
        <v>0</v>
      </c>
      <c r="D169" s="313">
        <f t="shared" si="23"/>
        <v>0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34.5" customHeight="1" x14ac:dyDescent="0.4">
      <c r="A170" s="310" t="s">
        <v>115</v>
      </c>
      <c r="B170" s="311" t="s">
        <v>320</v>
      </c>
      <c r="C170" s="312"/>
      <c r="D170" s="313">
        <f t="shared" si="23"/>
        <v>0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20.149999999999999" customHeight="1" x14ac:dyDescent="0.4">
      <c r="A171" s="310"/>
      <c r="B171" s="322"/>
      <c r="C171" s="323"/>
      <c r="D171" s="313">
        <f t="shared" si="23"/>
        <v>0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20.149999999999999" customHeight="1" x14ac:dyDescent="0.4">
      <c r="A172" s="310"/>
      <c r="B172" s="322"/>
      <c r="C172" s="323"/>
      <c r="D172" s="313">
        <f t="shared" si="23"/>
        <v>0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20.149999999999999" customHeight="1" thickBot="1" x14ac:dyDescent="0.45">
      <c r="A173" s="310"/>
      <c r="B173" s="324"/>
      <c r="C173" s="325"/>
      <c r="D173" s="326">
        <f t="shared" si="23"/>
        <v>0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34.5" customHeight="1" thickTop="1" x14ac:dyDescent="0.4">
      <c r="A174" s="310" t="s">
        <v>116</v>
      </c>
      <c r="B174" s="311" t="s">
        <v>113</v>
      </c>
      <c r="C174" s="320">
        <f>SUM(C170:C173)</f>
        <v>0</v>
      </c>
      <c r="D174" s="313">
        <f t="shared" si="23"/>
        <v>0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36" customHeight="1" x14ac:dyDescent="0.4">
      <c r="A175" s="310" t="s">
        <v>117</v>
      </c>
      <c r="B175" s="311" t="s">
        <v>123</v>
      </c>
      <c r="C175" s="327"/>
      <c r="D175" s="32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30" customHeight="1" x14ac:dyDescent="0.4">
      <c r="A176" s="310"/>
      <c r="B176" s="329" t="s">
        <v>48</v>
      </c>
      <c r="C176" s="316">
        <f>C32</f>
        <v>0</v>
      </c>
      <c r="D176" s="313">
        <f>SUM(C176:C176)</f>
        <v>0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30" customHeight="1" x14ac:dyDescent="0.4">
      <c r="A177" s="310"/>
      <c r="B177" s="329" t="s">
        <v>49</v>
      </c>
      <c r="C177" s="327">
        <f>C66</f>
        <v>0</v>
      </c>
      <c r="D177" s="313">
        <f>SUM(C177:C177)</f>
        <v>0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36" customHeight="1" x14ac:dyDescent="0.4">
      <c r="A178" s="310"/>
      <c r="B178" s="329" t="s">
        <v>50</v>
      </c>
      <c r="C178" s="327">
        <f>C126</f>
        <v>0</v>
      </c>
      <c r="D178" s="313">
        <f>SUM(C178:C178)</f>
        <v>0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31.5" customHeight="1" x14ac:dyDescent="0.4">
      <c r="A179" s="310"/>
      <c r="B179" s="329" t="s">
        <v>265</v>
      </c>
      <c r="C179" s="327">
        <f>C96</f>
        <v>0</v>
      </c>
      <c r="D179" s="313">
        <f>SUM(C179:C179)</f>
        <v>0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33" customHeight="1" x14ac:dyDescent="0.4">
      <c r="A180" s="310"/>
      <c r="B180" s="329" t="s">
        <v>51</v>
      </c>
      <c r="C180" s="327">
        <f>C153</f>
        <v>0</v>
      </c>
      <c r="D180" s="313">
        <f>SUM(C180:C180)</f>
        <v>0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20.149999999999999" customHeight="1" thickBot="1" x14ac:dyDescent="0.45">
      <c r="A181" s="310"/>
      <c r="B181" s="330"/>
      <c r="C181" s="331"/>
      <c r="D181" s="3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31.5" customHeight="1" thickTop="1" x14ac:dyDescent="0.4">
      <c r="A182" s="332" t="s">
        <v>118</v>
      </c>
      <c r="B182" s="333" t="s">
        <v>106</v>
      </c>
      <c r="C182" s="334">
        <f>SUM(C176:C181)</f>
        <v>0</v>
      </c>
      <c r="D182" s="335">
        <f>SUM(C182:C182)</f>
        <v>0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20.149999999999999" customHeight="1" x14ac:dyDescent="0.35">
      <c r="A183" s="117"/>
      <c r="B183" s="117"/>
      <c r="C183" s="117"/>
      <c r="D183" s="11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42" customHeight="1" x14ac:dyDescent="0.35">
      <c r="A184" s="357" t="s">
        <v>127</v>
      </c>
      <c r="B184" s="358"/>
      <c r="C184" s="358"/>
      <c r="D184" s="35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23.15" customHeight="1" x14ac:dyDescent="0.4">
      <c r="A185" s="348" t="s">
        <v>266</v>
      </c>
      <c r="B185" s="348"/>
      <c r="C185" s="168" t="s">
        <v>271</v>
      </c>
      <c r="D185" s="169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23.15" customHeight="1" x14ac:dyDescent="0.4">
      <c r="A186" s="349" t="s">
        <v>272</v>
      </c>
      <c r="B186" s="349"/>
      <c r="C186" s="170" t="s">
        <v>47</v>
      </c>
      <c r="D186" s="15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23.15" customHeight="1" x14ac:dyDescent="0.4">
      <c r="A187" s="171"/>
      <c r="B187" s="171"/>
      <c r="C187" s="154"/>
      <c r="D187" s="15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23.15" customHeight="1" x14ac:dyDescent="0.4">
      <c r="A188" s="161"/>
      <c r="B188" s="161" t="s">
        <v>26</v>
      </c>
      <c r="C188" s="155" t="s">
        <v>304</v>
      </c>
      <c r="D188" s="159" t="s">
        <v>153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23.15" customHeight="1" x14ac:dyDescent="0.4">
      <c r="A189" s="165"/>
      <c r="B189" s="165"/>
      <c r="C189" s="156" t="s">
        <v>305</v>
      </c>
      <c r="D189" s="160" t="s">
        <v>152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33" customHeight="1" x14ac:dyDescent="0.4">
      <c r="A190" s="172" t="s">
        <v>2</v>
      </c>
      <c r="B190" s="161" t="s">
        <v>79</v>
      </c>
      <c r="C190" s="173">
        <f>C23+C32</f>
        <v>0</v>
      </c>
      <c r="D190" s="163">
        <f t="shared" ref="D190:D213" si="24">SUM(C190:C190)</f>
        <v>0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31.5" customHeight="1" x14ac:dyDescent="0.4">
      <c r="A191" s="172" t="s">
        <v>27</v>
      </c>
      <c r="B191" s="161" t="s">
        <v>80</v>
      </c>
      <c r="C191" s="162">
        <f>C24+C25+C26</f>
        <v>0</v>
      </c>
      <c r="D191" s="163">
        <f t="shared" si="24"/>
        <v>0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28.5" customHeight="1" x14ac:dyDescent="0.4">
      <c r="A192" s="172" t="s">
        <v>28</v>
      </c>
      <c r="B192" s="161" t="s">
        <v>81</v>
      </c>
      <c r="C192" s="162">
        <f>C135</f>
        <v>0</v>
      </c>
      <c r="D192" s="163">
        <f t="shared" si="24"/>
        <v>0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23.15" customHeight="1" x14ac:dyDescent="0.4">
      <c r="A193" s="172" t="s">
        <v>29</v>
      </c>
      <c r="B193" s="161" t="s">
        <v>303</v>
      </c>
      <c r="C193" s="162">
        <f>C121+C124</f>
        <v>0</v>
      </c>
      <c r="D193" s="163">
        <f t="shared" si="24"/>
        <v>0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36" customHeight="1" x14ac:dyDescent="0.4">
      <c r="A194" s="172" t="s">
        <v>30</v>
      </c>
      <c r="B194" s="161" t="s">
        <v>82</v>
      </c>
      <c r="C194" s="162">
        <f>C108+C122</f>
        <v>0</v>
      </c>
      <c r="D194" s="163">
        <f t="shared" si="24"/>
        <v>0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36" customHeight="1" x14ac:dyDescent="0.4">
      <c r="A195" s="172" t="s">
        <v>31</v>
      </c>
      <c r="B195" s="161" t="s">
        <v>83</v>
      </c>
      <c r="C195" s="162">
        <f>C136</f>
        <v>0</v>
      </c>
      <c r="D195" s="163">
        <f t="shared" si="24"/>
        <v>0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37.5" customHeight="1" x14ac:dyDescent="0.4">
      <c r="A196" s="172" t="s">
        <v>32</v>
      </c>
      <c r="B196" s="161" t="s">
        <v>84</v>
      </c>
      <c r="C196" s="162">
        <f>C67</f>
        <v>0</v>
      </c>
      <c r="D196" s="163">
        <f t="shared" si="24"/>
        <v>0</v>
      </c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40.5" customHeight="1" x14ac:dyDescent="0.4">
      <c r="A197" s="172" t="s">
        <v>33</v>
      </c>
      <c r="B197" s="161" t="s">
        <v>122</v>
      </c>
      <c r="C197" s="162">
        <f>C138</f>
        <v>0</v>
      </c>
      <c r="D197" s="163">
        <f t="shared" si="24"/>
        <v>0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42" customHeight="1" x14ac:dyDescent="0.4">
      <c r="A198" s="172" t="s">
        <v>34</v>
      </c>
      <c r="B198" s="161" t="s">
        <v>85</v>
      </c>
      <c r="C198" s="162">
        <f>C137</f>
        <v>0</v>
      </c>
      <c r="D198" s="163">
        <f t="shared" si="24"/>
        <v>0</v>
      </c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30" customHeight="1" x14ac:dyDescent="0.4">
      <c r="A199" s="172" t="s">
        <v>35</v>
      </c>
      <c r="B199" s="161" t="s">
        <v>87</v>
      </c>
      <c r="C199" s="162">
        <f>C97</f>
        <v>0</v>
      </c>
      <c r="D199" s="163">
        <f t="shared" si="24"/>
        <v>0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42" customHeight="1" x14ac:dyDescent="0.4">
      <c r="A200" s="172" t="s">
        <v>36</v>
      </c>
      <c r="B200" s="161" t="s">
        <v>86</v>
      </c>
      <c r="C200" s="162">
        <f>C140</f>
        <v>0</v>
      </c>
      <c r="D200" s="163">
        <f t="shared" si="24"/>
        <v>0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33" customHeight="1" x14ac:dyDescent="0.4">
      <c r="A201" s="172" t="s">
        <v>261</v>
      </c>
      <c r="B201" s="174" t="str">
        <f>B141</f>
        <v>VEHICLE MAINTENANCE/GAS</v>
      </c>
      <c r="C201" s="162">
        <f>C141</f>
        <v>0</v>
      </c>
      <c r="D201" s="163">
        <f t="shared" si="24"/>
        <v>0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37.5" customHeight="1" thickBot="1" x14ac:dyDescent="0.45">
      <c r="A202" s="172" t="s">
        <v>262</v>
      </c>
      <c r="B202" s="175" t="s">
        <v>301</v>
      </c>
      <c r="C202" s="176">
        <f>C142+C143+C153</f>
        <v>0</v>
      </c>
      <c r="D202" s="177">
        <f t="shared" si="24"/>
        <v>0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30" customHeight="1" thickTop="1" x14ac:dyDescent="0.4">
      <c r="A203" s="178" t="s">
        <v>38</v>
      </c>
      <c r="B203" s="174" t="s">
        <v>263</v>
      </c>
      <c r="C203" s="162">
        <f t="shared" ref="C203" si="25">SUM(C190:C202)</f>
        <v>0</v>
      </c>
      <c r="D203" s="163">
        <f t="shared" si="24"/>
        <v>0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36" customHeight="1" thickBot="1" x14ac:dyDescent="0.45">
      <c r="A204" s="178" t="s">
        <v>39</v>
      </c>
      <c r="B204" s="179" t="s">
        <v>154</v>
      </c>
      <c r="C204" s="164">
        <f>C139</f>
        <v>0</v>
      </c>
      <c r="D204" s="177">
        <f t="shared" si="24"/>
        <v>0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30" customHeight="1" thickTop="1" x14ac:dyDescent="0.4">
      <c r="A205" s="178" t="s">
        <v>40</v>
      </c>
      <c r="B205" s="180" t="s">
        <v>92</v>
      </c>
      <c r="C205" s="181">
        <f t="shared" ref="C205" si="26">C203+C204</f>
        <v>0</v>
      </c>
      <c r="D205" s="182">
        <f t="shared" si="24"/>
        <v>0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30" customHeight="1" thickBot="1" x14ac:dyDescent="0.45">
      <c r="A206" s="178" t="s">
        <v>41</v>
      </c>
      <c r="B206" s="179" t="s">
        <v>61</v>
      </c>
      <c r="C206" s="164">
        <f>C169</f>
        <v>0</v>
      </c>
      <c r="D206" s="177">
        <f t="shared" si="24"/>
        <v>0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33" customHeight="1" thickTop="1" x14ac:dyDescent="0.4">
      <c r="A207" s="178" t="s">
        <v>42</v>
      </c>
      <c r="B207" s="174" t="s">
        <v>317</v>
      </c>
      <c r="C207" s="162">
        <f>SUM(C205-C206)</f>
        <v>0</v>
      </c>
      <c r="D207" s="163">
        <f t="shared" si="24"/>
        <v>0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28.5" customHeight="1" thickBot="1" x14ac:dyDescent="0.45">
      <c r="A208" s="178" t="s">
        <v>43</v>
      </c>
      <c r="B208" s="179" t="s">
        <v>155</v>
      </c>
      <c r="C208" s="164">
        <f>C182</f>
        <v>0</v>
      </c>
      <c r="D208" s="177">
        <f t="shared" si="24"/>
        <v>0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36" customHeight="1" thickTop="1" x14ac:dyDescent="0.4">
      <c r="A209" s="178" t="s">
        <v>63</v>
      </c>
      <c r="B209" s="174" t="s">
        <v>93</v>
      </c>
      <c r="C209" s="162">
        <f t="shared" ref="C209" si="27">SUM(C207-C208)</f>
        <v>0</v>
      </c>
      <c r="D209" s="163">
        <f t="shared" si="24"/>
        <v>0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36" customHeight="1" x14ac:dyDescent="0.4">
      <c r="A210" s="178" t="s">
        <v>68</v>
      </c>
      <c r="B210" s="174" t="s">
        <v>156</v>
      </c>
      <c r="C210" s="162">
        <f>C168</f>
        <v>0</v>
      </c>
      <c r="D210" s="163">
        <f t="shared" si="24"/>
        <v>0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42" customHeight="1" thickBot="1" x14ac:dyDescent="0.45">
      <c r="A211" s="178" t="s">
        <v>73</v>
      </c>
      <c r="B211" s="179" t="s">
        <v>37</v>
      </c>
      <c r="C211" s="164">
        <f>C174</f>
        <v>0</v>
      </c>
      <c r="D211" s="177">
        <f t="shared" si="24"/>
        <v>0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34.5" customHeight="1" thickTop="1" x14ac:dyDescent="0.4">
      <c r="A212" s="178" t="s">
        <v>74</v>
      </c>
      <c r="B212" s="174" t="s">
        <v>94</v>
      </c>
      <c r="C212" s="162">
        <f t="shared" ref="C212" si="28">SUM(C208+C211)</f>
        <v>0</v>
      </c>
      <c r="D212" s="163">
        <f t="shared" si="24"/>
        <v>0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28.5" customHeight="1" x14ac:dyDescent="0.4">
      <c r="A213" s="178" t="s">
        <v>75</v>
      </c>
      <c r="B213" s="183" t="s">
        <v>318</v>
      </c>
      <c r="C213" s="167">
        <f t="shared" ref="C213" si="29">C205-C206-C210-C212</f>
        <v>0</v>
      </c>
      <c r="D213" s="166">
        <f t="shared" si="24"/>
        <v>0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27" customHeight="1" x14ac:dyDescent="0.4">
      <c r="A214" s="184" t="s">
        <v>76</v>
      </c>
      <c r="B214" s="185" t="s">
        <v>78</v>
      </c>
      <c r="C214" s="186">
        <f t="shared" ref="C214" si="30">IFERROR(C213/(C207-C210),0)</f>
        <v>0</v>
      </c>
      <c r="D214" s="187"/>
    </row>
    <row r="215" spans="1:24" ht="30" customHeight="1" x14ac:dyDescent="0.4">
      <c r="A215" s="178" t="s">
        <v>77</v>
      </c>
      <c r="B215" s="185" t="s">
        <v>121</v>
      </c>
      <c r="C215" s="186">
        <f>IFERROR(C212/(C207-C210),0)</f>
        <v>0</v>
      </c>
      <c r="D215" s="188"/>
    </row>
    <row r="216" spans="1:24" ht="31.5" customHeight="1" x14ac:dyDescent="0.4">
      <c r="A216" s="189" t="s">
        <v>88</v>
      </c>
      <c r="B216" s="185" t="s">
        <v>62</v>
      </c>
      <c r="C216" s="190">
        <v>0</v>
      </c>
      <c r="D216" s="163">
        <f>SUM(C216:C216)</f>
        <v>0</v>
      </c>
    </row>
    <row r="217" spans="1:24" ht="43.5" customHeight="1" x14ac:dyDescent="0.4">
      <c r="A217" s="178" t="s">
        <v>89</v>
      </c>
      <c r="B217" s="174" t="s">
        <v>95</v>
      </c>
      <c r="C217" s="191">
        <f>IFERROR(ROUND(SUM(C205/C216),2),0)</f>
        <v>0</v>
      </c>
      <c r="D217" s="19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36" customHeight="1" x14ac:dyDescent="0.4">
      <c r="A218" s="192" t="s">
        <v>90</v>
      </c>
      <c r="B218" s="165" t="s">
        <v>44</v>
      </c>
      <c r="C218" s="193">
        <v>0</v>
      </c>
      <c r="D218" s="166">
        <f>SUM(C218:C218)</f>
        <v>0</v>
      </c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23.15" customHeight="1" x14ac:dyDescent="0.35">
      <c r="A219" s="19"/>
      <c r="B219" s="19"/>
      <c r="C219" s="19"/>
      <c r="D219" s="19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23.15" customHeight="1" x14ac:dyDescent="0.35">
      <c r="A220" s="114"/>
      <c r="B220" s="122"/>
      <c r="C220" s="150"/>
      <c r="D220" s="12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x14ac:dyDescent="0.35">
      <c r="A221" s="20"/>
      <c r="B221" s="20"/>
      <c r="C221" s="20"/>
    </row>
    <row r="222" spans="1:24" x14ac:dyDescent="0.35">
      <c r="A222" s="20"/>
      <c r="B222" s="20"/>
      <c r="C222" s="20"/>
    </row>
    <row r="223" spans="1:24" x14ac:dyDescent="0.35">
      <c r="A223" s="20"/>
      <c r="B223" s="20"/>
      <c r="C223" s="20"/>
    </row>
    <row r="224" spans="1:24" x14ac:dyDescent="0.35">
      <c r="A224" s="20"/>
      <c r="B224" s="20"/>
      <c r="C224" s="20"/>
    </row>
    <row r="225" spans="1:3" x14ac:dyDescent="0.35">
      <c r="A225" s="20"/>
      <c r="B225" s="20"/>
      <c r="C225" s="20"/>
    </row>
    <row r="226" spans="1:3" x14ac:dyDescent="0.35">
      <c r="A226" s="20"/>
      <c r="B226" s="20"/>
      <c r="C226" s="20"/>
    </row>
    <row r="227" spans="1:3" x14ac:dyDescent="0.35">
      <c r="A227" s="20"/>
      <c r="B227" s="20"/>
      <c r="C227" s="20"/>
    </row>
    <row r="228" spans="1:3" x14ac:dyDescent="0.35">
      <c r="A228" s="20"/>
      <c r="B228" s="20"/>
      <c r="C228" s="20"/>
    </row>
    <row r="229" spans="1:3" x14ac:dyDescent="0.35">
      <c r="A229" s="20"/>
      <c r="B229" s="20"/>
      <c r="C229" s="20"/>
    </row>
    <row r="230" spans="1:3" x14ac:dyDescent="0.35">
      <c r="A230" s="20"/>
      <c r="B230" s="20"/>
      <c r="C230" s="20"/>
    </row>
    <row r="231" spans="1:3" x14ac:dyDescent="0.35">
      <c r="A231" s="20"/>
      <c r="B231" s="20"/>
      <c r="C231" s="20"/>
    </row>
    <row r="232" spans="1:3" x14ac:dyDescent="0.35">
      <c r="A232" s="20"/>
      <c r="B232" s="20"/>
      <c r="C232" s="20"/>
    </row>
    <row r="233" spans="1:3" x14ac:dyDescent="0.35">
      <c r="A233" s="20"/>
      <c r="B233" s="20"/>
      <c r="C233" s="20"/>
    </row>
    <row r="234" spans="1:3" x14ac:dyDescent="0.35">
      <c r="A234" s="20"/>
      <c r="B234" s="20"/>
      <c r="C234" s="20"/>
    </row>
    <row r="235" spans="1:3" x14ac:dyDescent="0.35">
      <c r="A235" s="20"/>
      <c r="B235" s="20"/>
      <c r="C235" s="20"/>
    </row>
    <row r="236" spans="1:3" x14ac:dyDescent="0.35">
      <c r="A236" s="20"/>
      <c r="B236" s="20"/>
      <c r="C236" s="20"/>
    </row>
    <row r="237" spans="1:3" x14ac:dyDescent="0.35">
      <c r="A237" s="20"/>
      <c r="B237" s="20"/>
      <c r="C237" s="20"/>
    </row>
    <row r="238" spans="1:3" x14ac:dyDescent="0.35">
      <c r="A238" s="20"/>
      <c r="B238" s="20"/>
      <c r="C238" s="20"/>
    </row>
    <row r="239" spans="1:3" x14ac:dyDescent="0.35">
      <c r="A239" s="20"/>
      <c r="B239" s="20"/>
      <c r="C239" s="20"/>
    </row>
    <row r="240" spans="1:3" x14ac:dyDescent="0.35">
      <c r="A240" s="20"/>
      <c r="B240" s="20"/>
      <c r="C240" s="20"/>
    </row>
    <row r="241" spans="1:3" x14ac:dyDescent="0.35">
      <c r="A241" s="20"/>
      <c r="B241" s="20"/>
      <c r="C241" s="20"/>
    </row>
    <row r="242" spans="1:3" x14ac:dyDescent="0.35">
      <c r="A242" s="20"/>
      <c r="B242" s="20"/>
      <c r="C242" s="20"/>
    </row>
    <row r="243" spans="1:3" x14ac:dyDescent="0.35">
      <c r="A243" s="20"/>
      <c r="B243" s="20"/>
      <c r="C243" s="20"/>
    </row>
    <row r="244" spans="1:3" x14ac:dyDescent="0.35">
      <c r="A244" s="20"/>
      <c r="B244" s="20"/>
      <c r="C244" s="20"/>
    </row>
    <row r="245" spans="1:3" x14ac:dyDescent="0.35">
      <c r="A245" s="20"/>
      <c r="B245" s="20"/>
      <c r="C245" s="20"/>
    </row>
    <row r="246" spans="1:3" x14ac:dyDescent="0.35">
      <c r="A246" s="20"/>
      <c r="B246" s="20"/>
      <c r="C246" s="20"/>
    </row>
    <row r="247" spans="1:3" x14ac:dyDescent="0.35">
      <c r="A247" s="20"/>
      <c r="B247" s="20"/>
      <c r="C247" s="20"/>
    </row>
    <row r="248" spans="1:3" x14ac:dyDescent="0.35">
      <c r="A248" s="20"/>
      <c r="B248" s="20"/>
      <c r="C248" s="20"/>
    </row>
    <row r="249" spans="1:3" x14ac:dyDescent="0.35">
      <c r="A249" s="20"/>
      <c r="B249" s="20"/>
      <c r="C249" s="20"/>
    </row>
    <row r="250" spans="1:3" x14ac:dyDescent="0.35">
      <c r="A250" s="20"/>
      <c r="B250" s="20"/>
      <c r="C250" s="20"/>
    </row>
    <row r="251" spans="1:3" x14ac:dyDescent="0.35">
      <c r="A251" s="20"/>
      <c r="B251" s="20"/>
      <c r="C251" s="20"/>
    </row>
    <row r="252" spans="1:3" x14ac:dyDescent="0.35">
      <c r="A252" s="20"/>
      <c r="B252" s="20"/>
      <c r="C252" s="20"/>
    </row>
    <row r="253" spans="1:3" x14ac:dyDescent="0.35">
      <c r="A253" s="20"/>
      <c r="B253" s="20"/>
      <c r="C253" s="20"/>
    </row>
    <row r="254" spans="1:3" x14ac:dyDescent="0.35">
      <c r="A254" s="20"/>
      <c r="B254" s="20"/>
      <c r="C254" s="20"/>
    </row>
    <row r="255" spans="1:3" x14ac:dyDescent="0.35">
      <c r="A255" s="20"/>
      <c r="B255" s="20"/>
      <c r="C255" s="20"/>
    </row>
    <row r="256" spans="1:3" x14ac:dyDescent="0.35">
      <c r="A256" s="20"/>
      <c r="B256" s="20"/>
      <c r="C256" s="20"/>
    </row>
    <row r="257" spans="1:3" x14ac:dyDescent="0.35">
      <c r="A257" s="20"/>
      <c r="B257" s="20"/>
      <c r="C257" s="20"/>
    </row>
    <row r="258" spans="1:3" x14ac:dyDescent="0.35">
      <c r="A258" s="20"/>
      <c r="B258" s="20"/>
      <c r="C258" s="20"/>
    </row>
    <row r="259" spans="1:3" x14ac:dyDescent="0.35">
      <c r="A259" s="20"/>
      <c r="B259" s="20"/>
      <c r="C259" s="20"/>
    </row>
    <row r="260" spans="1:3" x14ac:dyDescent="0.35">
      <c r="A260" s="20"/>
      <c r="B260" s="20"/>
      <c r="C260" s="20"/>
    </row>
    <row r="261" spans="1:3" x14ac:dyDescent="0.35">
      <c r="A261" s="20"/>
      <c r="B261" s="20"/>
      <c r="C261" s="20"/>
    </row>
    <row r="262" spans="1:3" x14ac:dyDescent="0.35">
      <c r="A262" s="20"/>
      <c r="B262" s="20"/>
      <c r="C262" s="20"/>
    </row>
    <row r="263" spans="1:3" x14ac:dyDescent="0.35">
      <c r="A263" s="20"/>
      <c r="B263" s="20"/>
      <c r="C263" s="20"/>
    </row>
    <row r="264" spans="1:3" x14ac:dyDescent="0.35">
      <c r="A264" s="20"/>
      <c r="B264" s="20"/>
      <c r="C264" s="20"/>
    </row>
    <row r="265" spans="1:3" x14ac:dyDescent="0.35">
      <c r="A265" s="20"/>
      <c r="B265" s="20"/>
      <c r="C265" s="20"/>
    </row>
    <row r="266" spans="1:3" x14ac:dyDescent="0.35">
      <c r="A266" s="20"/>
      <c r="B266" s="20"/>
      <c r="C266" s="20"/>
    </row>
    <row r="267" spans="1:3" x14ac:dyDescent="0.35">
      <c r="A267" s="20"/>
      <c r="B267" s="20"/>
      <c r="C267" s="20"/>
    </row>
    <row r="268" spans="1:3" x14ac:dyDescent="0.35">
      <c r="A268" s="20"/>
      <c r="B268" s="20"/>
      <c r="C268" s="20"/>
    </row>
    <row r="269" spans="1:3" x14ac:dyDescent="0.35">
      <c r="A269" s="20"/>
      <c r="B269" s="20"/>
      <c r="C269" s="20"/>
    </row>
    <row r="270" spans="1:3" x14ac:dyDescent="0.35">
      <c r="A270" s="20"/>
      <c r="B270" s="20"/>
      <c r="C270" s="20"/>
    </row>
    <row r="271" spans="1:3" x14ac:dyDescent="0.35">
      <c r="A271" s="20"/>
      <c r="B271" s="20"/>
      <c r="C271" s="20"/>
    </row>
    <row r="272" spans="1:3" x14ac:dyDescent="0.35">
      <c r="A272" s="20"/>
      <c r="B272" s="20"/>
      <c r="C272" s="20"/>
    </row>
    <row r="273" spans="1:3" x14ac:dyDescent="0.35">
      <c r="A273" s="20"/>
      <c r="B273" s="20"/>
      <c r="C273" s="20"/>
    </row>
    <row r="274" spans="1:3" x14ac:dyDescent="0.35">
      <c r="A274" s="20"/>
      <c r="B274" s="20"/>
      <c r="C274" s="20"/>
    </row>
    <row r="275" spans="1:3" x14ac:dyDescent="0.35">
      <c r="A275" s="20"/>
      <c r="B275" s="20"/>
      <c r="C275" s="20"/>
    </row>
    <row r="276" spans="1:3" x14ac:dyDescent="0.35">
      <c r="A276" s="20"/>
      <c r="B276" s="20"/>
      <c r="C276" s="20"/>
    </row>
    <row r="277" spans="1:3" x14ac:dyDescent="0.35">
      <c r="A277" s="20"/>
      <c r="B277" s="20"/>
      <c r="C277" s="20"/>
    </row>
    <row r="278" spans="1:3" x14ac:dyDescent="0.35">
      <c r="A278" s="20"/>
      <c r="B278" s="20"/>
      <c r="C278" s="20"/>
    </row>
    <row r="279" spans="1:3" x14ac:dyDescent="0.35">
      <c r="A279" s="20"/>
      <c r="B279" s="20"/>
      <c r="C279" s="20"/>
    </row>
    <row r="280" spans="1:3" x14ac:dyDescent="0.35">
      <c r="A280" s="20"/>
      <c r="B280" s="20"/>
      <c r="C280" s="20"/>
    </row>
    <row r="281" spans="1:3" x14ac:dyDescent="0.35">
      <c r="A281" s="20"/>
      <c r="B281" s="20"/>
      <c r="C281" s="20"/>
    </row>
    <row r="282" spans="1:3" x14ac:dyDescent="0.35">
      <c r="A282" s="20"/>
      <c r="B282" s="20"/>
      <c r="C282" s="20"/>
    </row>
    <row r="283" spans="1:3" x14ac:dyDescent="0.35">
      <c r="A283" s="20"/>
      <c r="B283" s="20"/>
      <c r="C283" s="20"/>
    </row>
    <row r="284" spans="1:3" x14ac:dyDescent="0.35">
      <c r="A284" s="20"/>
      <c r="B284" s="20"/>
      <c r="C284" s="20"/>
    </row>
    <row r="285" spans="1:3" x14ac:dyDescent="0.35">
      <c r="A285" s="20"/>
      <c r="B285" s="20"/>
      <c r="C285" s="20"/>
    </row>
    <row r="286" spans="1:3" x14ac:dyDescent="0.35">
      <c r="A286" s="20"/>
      <c r="B286" s="20"/>
      <c r="C286" s="20"/>
    </row>
    <row r="287" spans="1:3" x14ac:dyDescent="0.35">
      <c r="A287" s="20"/>
      <c r="B287" s="20"/>
      <c r="C287" s="20"/>
    </row>
    <row r="288" spans="1:3" x14ac:dyDescent="0.35">
      <c r="A288" s="20"/>
      <c r="B288" s="20"/>
      <c r="C288" s="20"/>
    </row>
    <row r="289" spans="1:3" x14ac:dyDescent="0.35">
      <c r="A289" s="20"/>
      <c r="B289" s="20"/>
      <c r="C289" s="20"/>
    </row>
    <row r="290" spans="1:3" x14ac:dyDescent="0.35">
      <c r="A290" s="20"/>
      <c r="B290" s="20"/>
      <c r="C290" s="20"/>
    </row>
    <row r="291" spans="1:3" x14ac:dyDescent="0.35">
      <c r="A291" s="20"/>
      <c r="B291" s="20"/>
      <c r="C291" s="20"/>
    </row>
    <row r="292" spans="1:3" x14ac:dyDescent="0.35">
      <c r="A292" s="20"/>
      <c r="B292" s="20"/>
      <c r="C292" s="20"/>
    </row>
    <row r="293" spans="1:3" x14ac:dyDescent="0.35">
      <c r="A293" s="20"/>
      <c r="B293" s="20"/>
      <c r="C293" s="20"/>
    </row>
    <row r="294" spans="1:3" x14ac:dyDescent="0.35">
      <c r="A294" s="20"/>
      <c r="B294" s="20"/>
      <c r="C294" s="20"/>
    </row>
    <row r="295" spans="1:3" x14ac:dyDescent="0.35">
      <c r="A295" s="20"/>
      <c r="B295" s="20"/>
      <c r="C295" s="20"/>
    </row>
    <row r="296" spans="1:3" x14ac:dyDescent="0.35">
      <c r="A296" s="20"/>
      <c r="B296" s="20"/>
      <c r="C296" s="20"/>
    </row>
    <row r="297" spans="1:3" x14ac:dyDescent="0.35">
      <c r="A297" s="20"/>
      <c r="B297" s="20"/>
      <c r="C297" s="20"/>
    </row>
    <row r="298" spans="1:3" x14ac:dyDescent="0.35">
      <c r="A298" s="20"/>
      <c r="B298" s="20"/>
      <c r="C298" s="20"/>
    </row>
    <row r="299" spans="1:3" x14ac:dyDescent="0.35">
      <c r="A299" s="20"/>
      <c r="B299" s="20"/>
      <c r="C299" s="20"/>
    </row>
    <row r="300" spans="1:3" x14ac:dyDescent="0.35">
      <c r="A300" s="20"/>
      <c r="B300" s="20"/>
      <c r="C300" s="20"/>
    </row>
    <row r="301" spans="1:3" x14ac:dyDescent="0.35">
      <c r="A301" s="20"/>
      <c r="B301" s="20"/>
      <c r="C301" s="20"/>
    </row>
    <row r="302" spans="1:3" x14ac:dyDescent="0.35">
      <c r="A302" s="20"/>
      <c r="B302" s="20"/>
      <c r="C302" s="20"/>
    </row>
    <row r="303" spans="1:3" x14ac:dyDescent="0.35">
      <c r="A303" s="20"/>
      <c r="B303" s="20"/>
      <c r="C303" s="20"/>
    </row>
    <row r="304" spans="1:3" x14ac:dyDescent="0.35">
      <c r="A304" s="20"/>
      <c r="B304" s="20"/>
      <c r="C304" s="20"/>
    </row>
    <row r="305" spans="1:3" x14ac:dyDescent="0.35">
      <c r="A305" s="20"/>
      <c r="B305" s="20"/>
      <c r="C305" s="20"/>
    </row>
    <row r="306" spans="1:3" x14ac:dyDescent="0.35">
      <c r="A306" s="20"/>
      <c r="B306" s="20"/>
      <c r="C306" s="20"/>
    </row>
    <row r="307" spans="1:3" x14ac:dyDescent="0.35">
      <c r="A307" s="20"/>
      <c r="B307" s="20"/>
      <c r="C307" s="20"/>
    </row>
    <row r="308" spans="1:3" x14ac:dyDescent="0.35">
      <c r="A308" s="20"/>
      <c r="B308" s="20"/>
      <c r="C308" s="20"/>
    </row>
    <row r="309" spans="1:3" x14ac:dyDescent="0.35">
      <c r="A309" s="20"/>
      <c r="B309" s="20"/>
      <c r="C309" s="20"/>
    </row>
    <row r="310" spans="1:3" x14ac:dyDescent="0.35">
      <c r="A310" s="20"/>
      <c r="B310" s="20"/>
      <c r="C310" s="20"/>
    </row>
    <row r="311" spans="1:3" x14ac:dyDescent="0.35">
      <c r="A311" s="20"/>
      <c r="B311" s="20"/>
      <c r="C311" s="20"/>
    </row>
    <row r="312" spans="1:3" x14ac:dyDescent="0.35">
      <c r="A312" s="20"/>
      <c r="B312" s="20"/>
      <c r="C312" s="20"/>
    </row>
    <row r="313" spans="1:3" x14ac:dyDescent="0.35">
      <c r="A313" s="20"/>
      <c r="B313" s="20"/>
      <c r="C313" s="20"/>
    </row>
    <row r="314" spans="1:3" x14ac:dyDescent="0.35">
      <c r="A314" s="20"/>
      <c r="B314" s="20"/>
      <c r="C314" s="20"/>
    </row>
    <row r="315" spans="1:3" x14ac:dyDescent="0.35">
      <c r="A315" s="20"/>
      <c r="B315" s="20"/>
      <c r="C315" s="20"/>
    </row>
    <row r="316" spans="1:3" x14ac:dyDescent="0.35">
      <c r="A316" s="20"/>
      <c r="B316" s="20"/>
      <c r="C316" s="20"/>
    </row>
    <row r="317" spans="1:3" x14ac:dyDescent="0.35">
      <c r="A317" s="20"/>
      <c r="B317" s="20"/>
      <c r="C317" s="20"/>
    </row>
    <row r="318" spans="1:3" x14ac:dyDescent="0.35">
      <c r="A318" s="20"/>
      <c r="B318" s="20"/>
      <c r="C318" s="20"/>
    </row>
    <row r="319" spans="1:3" x14ac:dyDescent="0.35">
      <c r="A319" s="20"/>
      <c r="B319" s="20"/>
      <c r="C319" s="20"/>
    </row>
    <row r="320" spans="1:3" x14ac:dyDescent="0.35">
      <c r="A320" s="20"/>
      <c r="B320" s="20"/>
      <c r="C320" s="20"/>
    </row>
    <row r="321" spans="1:3" x14ac:dyDescent="0.35">
      <c r="A321" s="20"/>
      <c r="B321" s="20"/>
      <c r="C321" s="20"/>
    </row>
    <row r="322" spans="1:3" x14ac:dyDescent="0.35">
      <c r="A322" s="20"/>
      <c r="B322" s="20"/>
      <c r="C322" s="20"/>
    </row>
    <row r="323" spans="1:3" x14ac:dyDescent="0.35">
      <c r="A323" s="20"/>
      <c r="B323" s="20"/>
      <c r="C323" s="20"/>
    </row>
    <row r="324" spans="1:3" x14ac:dyDescent="0.35">
      <c r="A324" s="20"/>
      <c r="B324" s="20"/>
      <c r="C324" s="20"/>
    </row>
    <row r="325" spans="1:3" x14ac:dyDescent="0.35">
      <c r="A325" s="20"/>
      <c r="B325" s="20"/>
      <c r="C325" s="20"/>
    </row>
    <row r="326" spans="1:3" x14ac:dyDescent="0.35">
      <c r="A326" s="20"/>
      <c r="B326" s="20"/>
      <c r="C326" s="20"/>
    </row>
    <row r="327" spans="1:3" x14ac:dyDescent="0.35">
      <c r="A327" s="20"/>
      <c r="B327" s="20"/>
      <c r="C327" s="20"/>
    </row>
    <row r="328" spans="1:3" x14ac:dyDescent="0.35">
      <c r="A328" s="20"/>
      <c r="B328" s="20"/>
      <c r="C328" s="20"/>
    </row>
    <row r="329" spans="1:3" x14ac:dyDescent="0.35">
      <c r="A329" s="20"/>
      <c r="B329" s="20"/>
      <c r="C329" s="20"/>
    </row>
    <row r="330" spans="1:3" x14ac:dyDescent="0.35">
      <c r="A330" s="20"/>
      <c r="B330" s="20"/>
      <c r="C330" s="20"/>
    </row>
    <row r="331" spans="1:3" x14ac:dyDescent="0.35">
      <c r="A331" s="20"/>
      <c r="B331" s="20"/>
      <c r="C331" s="20"/>
    </row>
    <row r="332" spans="1:3" x14ac:dyDescent="0.35">
      <c r="A332" s="20"/>
      <c r="B332" s="20"/>
      <c r="C332" s="20"/>
    </row>
    <row r="333" spans="1:3" x14ac:dyDescent="0.35">
      <c r="A333" s="20"/>
      <c r="B333" s="20"/>
      <c r="C333" s="20"/>
    </row>
    <row r="334" spans="1:3" x14ac:dyDescent="0.35">
      <c r="A334" s="20"/>
      <c r="B334" s="20"/>
      <c r="C334" s="20"/>
    </row>
    <row r="335" spans="1:3" x14ac:dyDescent="0.35">
      <c r="A335" s="20"/>
      <c r="B335" s="20"/>
      <c r="C335" s="20"/>
    </row>
    <row r="336" spans="1:3" x14ac:dyDescent="0.35">
      <c r="A336" s="20"/>
      <c r="B336" s="20"/>
      <c r="C336" s="20"/>
    </row>
    <row r="337" spans="1:3" x14ac:dyDescent="0.35">
      <c r="A337" s="20"/>
      <c r="B337" s="20"/>
      <c r="C337" s="20"/>
    </row>
    <row r="338" spans="1:3" x14ac:dyDescent="0.35">
      <c r="A338" s="20"/>
      <c r="B338" s="20"/>
      <c r="C338" s="20"/>
    </row>
    <row r="339" spans="1:3" x14ac:dyDescent="0.35">
      <c r="A339" s="20"/>
      <c r="B339" s="20"/>
      <c r="C339" s="20"/>
    </row>
    <row r="340" spans="1:3" x14ac:dyDescent="0.35">
      <c r="A340" s="20"/>
      <c r="B340" s="20"/>
      <c r="C340" s="20"/>
    </row>
    <row r="341" spans="1:3" x14ac:dyDescent="0.35">
      <c r="A341" s="20"/>
      <c r="B341" s="20"/>
      <c r="C341" s="20"/>
    </row>
    <row r="342" spans="1:3" x14ac:dyDescent="0.35">
      <c r="A342" s="20"/>
      <c r="B342" s="20"/>
      <c r="C342" s="20"/>
    </row>
    <row r="343" spans="1:3" x14ac:dyDescent="0.35">
      <c r="A343" s="20"/>
      <c r="B343" s="20"/>
      <c r="C343" s="20"/>
    </row>
    <row r="344" spans="1:3" x14ac:dyDescent="0.35">
      <c r="A344" s="20"/>
      <c r="B344" s="20"/>
      <c r="C344" s="20"/>
    </row>
    <row r="345" spans="1:3" x14ac:dyDescent="0.35">
      <c r="A345" s="20"/>
      <c r="B345" s="20"/>
      <c r="C345" s="20"/>
    </row>
    <row r="346" spans="1:3" x14ac:dyDescent="0.35">
      <c r="A346" s="20"/>
      <c r="B346" s="20"/>
      <c r="C346" s="20"/>
    </row>
    <row r="347" spans="1:3" x14ac:dyDescent="0.35">
      <c r="A347" s="20"/>
      <c r="B347" s="20"/>
      <c r="C347" s="20"/>
    </row>
    <row r="348" spans="1:3" x14ac:dyDescent="0.35">
      <c r="A348" s="20"/>
      <c r="B348" s="20"/>
      <c r="C348" s="20"/>
    </row>
    <row r="349" spans="1:3" x14ac:dyDescent="0.35">
      <c r="A349" s="20"/>
      <c r="B349" s="20"/>
      <c r="C349" s="20"/>
    </row>
  </sheetData>
  <sheetProtection selectLockedCells="1"/>
  <protectedRanges>
    <protectedRange password="E5AC" sqref="D186 B104 B135 B106:B107 B43:B46 B60:B64 D23 B23:B30 C77:C82 C164:C167 C105:C107 C46:C64 C44 C185 C38 D39 C70 D71 C99 D100 C130 D131 C159 D160 C7:C30 B112:C124 C216 C218 B83:C94 C135:C151 B137:B151 C170:C173" name="Range1"/>
    <protectedRange password="E5AC" sqref="B108:C111" name="Range1_1"/>
    <protectedRange password="E5AC" sqref="B7:B22" name="Range1_2"/>
    <protectedRange password="E5AC" sqref="B48:B59" name="Range1_3"/>
    <protectedRange password="E5AC" sqref="B77:B82" name="Range1_4"/>
    <protectedRange password="E5AC" sqref="C4:C6 C40:C42 C72:C74 C101:C103 C132:C134 C161:C163 C187:C189" name="Range1_5"/>
    <protectedRange password="E5AC" sqref="C2" name="Range1_6_1"/>
  </protectedRanges>
  <mergeCells count="21">
    <mergeCell ref="A185:B185"/>
    <mergeCell ref="A186:B186"/>
    <mergeCell ref="A159:B159"/>
    <mergeCell ref="A160:B160"/>
    <mergeCell ref="A130:B130"/>
    <mergeCell ref="A131:B131"/>
    <mergeCell ref="A158:D158"/>
    <mergeCell ref="A184:D184"/>
    <mergeCell ref="A1:D1"/>
    <mergeCell ref="A37:D37"/>
    <mergeCell ref="A69:D69"/>
    <mergeCell ref="A98:D98"/>
    <mergeCell ref="A129:D129"/>
    <mergeCell ref="A38:B38"/>
    <mergeCell ref="A39:B39"/>
    <mergeCell ref="A70:B70"/>
    <mergeCell ref="A71:B71"/>
    <mergeCell ref="A2:B2"/>
    <mergeCell ref="A3:B3"/>
    <mergeCell ref="A99:B99"/>
    <mergeCell ref="A100:B100"/>
  </mergeCells>
  <phoneticPr fontId="0" type="noConversion"/>
  <printOptions horizontalCentered="1" gridLines="1"/>
  <pageMargins left="0.2" right="0.2" top="0.2" bottom="0.2" header="0" footer="0"/>
  <pageSetup scale="52" fitToHeight="0" orientation="landscape" horizontalDpi="4294967293" r:id="rId1"/>
  <headerFooter scaleWithDoc="0" alignWithMargins="0">
    <oddFooter>&amp;F&amp;RPage &amp;P</oddFooter>
  </headerFooter>
  <rowBreaks count="6" manualBreakCount="6">
    <brk id="36" max="3" man="1"/>
    <brk id="68" max="3" man="1"/>
    <brk id="97" max="3" man="1"/>
    <brk id="128" max="3" man="1"/>
    <brk id="157" max="3" man="1"/>
    <brk id="183" max="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737E8-FDE6-4E53-8F6E-DED7D34D3CBF}">
  <sheetPr>
    <tabColor rgb="FFFFFF00"/>
    <pageSetUpPr fitToPage="1"/>
  </sheetPr>
  <dimension ref="A1:S32"/>
  <sheetViews>
    <sheetView showGridLines="0" topLeftCell="A4" zoomScale="70" zoomScaleNormal="70" workbookViewId="0">
      <selection activeCell="L21" sqref="L21"/>
    </sheetView>
  </sheetViews>
  <sheetFormatPr defaultColWidth="8.69140625" defaultRowHeight="17.5" x14ac:dyDescent="0.35"/>
  <cols>
    <col min="1" max="1" width="31.69140625" style="116" customWidth="1"/>
    <col min="2" max="2" width="12.3046875" style="116" bestFit="1" customWidth="1"/>
    <col min="3" max="16" width="17.69140625" style="116" customWidth="1"/>
    <col min="17" max="19" width="11.69140625" style="116" customWidth="1"/>
    <col min="20" max="16384" width="8.69140625" style="116"/>
  </cols>
  <sheetData>
    <row r="1" spans="1:19" ht="38.5" customHeight="1" x14ac:dyDescent="0.35">
      <c r="A1" s="363" t="s">
        <v>188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</row>
    <row r="2" spans="1:19" ht="18" x14ac:dyDescent="0.4">
      <c r="A2" s="50" t="s">
        <v>279</v>
      </c>
      <c r="B2" s="364"/>
      <c r="C2" s="364"/>
      <c r="D2" s="364"/>
      <c r="E2" s="53"/>
      <c r="F2" s="53"/>
      <c r="G2" s="53"/>
      <c r="H2" s="53"/>
    </row>
    <row r="3" spans="1:19" ht="18.649999999999999" customHeight="1" x14ac:dyDescent="0.4">
      <c r="A3" s="126" t="s">
        <v>280</v>
      </c>
      <c r="B3" s="365"/>
      <c r="C3" s="365"/>
    </row>
    <row r="4" spans="1:19" ht="18.649999999999999" customHeight="1" x14ac:dyDescent="0.4">
      <c r="A4" s="126" t="s">
        <v>281</v>
      </c>
      <c r="B4" s="364" t="s">
        <v>282</v>
      </c>
      <c r="C4" s="364"/>
      <c r="D4" s="364"/>
      <c r="E4" s="364"/>
      <c r="F4" s="364"/>
      <c r="G4" s="364"/>
      <c r="H4" s="364"/>
    </row>
    <row r="5" spans="1:19" ht="18" x14ac:dyDescent="0.4">
      <c r="B5" s="364" t="s">
        <v>283</v>
      </c>
      <c r="C5" s="364"/>
      <c r="D5" s="364"/>
      <c r="E5" s="364"/>
      <c r="F5" s="364"/>
      <c r="G5" s="364"/>
      <c r="H5" s="36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</row>
    <row r="6" spans="1:19" ht="18" x14ac:dyDescent="0.4">
      <c r="B6" s="364" t="s">
        <v>284</v>
      </c>
      <c r="C6" s="364"/>
      <c r="D6" s="364"/>
      <c r="E6" s="364"/>
      <c r="F6" s="364"/>
      <c r="G6" s="364"/>
      <c r="H6" s="364"/>
      <c r="I6" s="56"/>
      <c r="J6" s="56"/>
      <c r="K6" s="56"/>
      <c r="L6" s="56"/>
      <c r="M6" s="56"/>
      <c r="N6" s="56"/>
      <c r="O6" s="56"/>
      <c r="P6" s="56"/>
      <c r="Q6" s="56"/>
      <c r="R6" s="55"/>
      <c r="S6" s="55"/>
    </row>
    <row r="7" spans="1:19" ht="18" x14ac:dyDescent="0.4">
      <c r="B7" s="53"/>
      <c r="C7" s="53"/>
      <c r="D7" s="53"/>
      <c r="E7" s="53"/>
      <c r="F7" s="53"/>
      <c r="G7" s="53"/>
      <c r="H7" s="53"/>
      <c r="I7" s="56"/>
      <c r="J7" s="56"/>
      <c r="K7" s="56"/>
      <c r="L7" s="56"/>
      <c r="M7" s="56"/>
      <c r="N7" s="56"/>
      <c r="O7" s="56"/>
      <c r="P7" s="56"/>
      <c r="Q7" s="56"/>
      <c r="R7" s="55"/>
      <c r="S7" s="55"/>
    </row>
    <row r="8" spans="1:19" ht="18" x14ac:dyDescent="0.4">
      <c r="A8" s="127"/>
      <c r="B8" s="359" t="s">
        <v>285</v>
      </c>
      <c r="C8" s="124" t="s">
        <v>321</v>
      </c>
      <c r="D8" s="124" t="s">
        <v>321</v>
      </c>
      <c r="E8" s="124" t="s">
        <v>321</v>
      </c>
      <c r="F8" s="124" t="s">
        <v>321</v>
      </c>
      <c r="G8" s="124" t="s">
        <v>321</v>
      </c>
      <c r="H8" s="124" t="s">
        <v>321</v>
      </c>
      <c r="I8" s="124" t="s">
        <v>321</v>
      </c>
      <c r="J8" s="124" t="s">
        <v>321</v>
      </c>
      <c r="K8" s="124" t="s">
        <v>321</v>
      </c>
      <c r="L8" s="124" t="s">
        <v>321</v>
      </c>
      <c r="M8" s="124" t="s">
        <v>321</v>
      </c>
      <c r="N8" s="124" t="s">
        <v>321</v>
      </c>
      <c r="O8" s="124" t="s">
        <v>321</v>
      </c>
      <c r="P8" s="124" t="s">
        <v>321</v>
      </c>
      <c r="Q8" s="128" t="s">
        <v>286</v>
      </c>
      <c r="R8" s="129" t="s">
        <v>193</v>
      </c>
      <c r="S8" s="130" t="s">
        <v>266</v>
      </c>
    </row>
    <row r="9" spans="1:19" ht="18" x14ac:dyDescent="0.4">
      <c r="A9" s="131"/>
      <c r="B9" s="360"/>
      <c r="C9" s="118"/>
      <c r="D9" s="118"/>
      <c r="E9" s="118"/>
      <c r="F9" s="118"/>
      <c r="G9" s="118"/>
      <c r="H9" s="118"/>
      <c r="I9" s="119"/>
      <c r="J9" s="118"/>
      <c r="K9" s="118"/>
      <c r="L9" s="118"/>
      <c r="M9" s="119"/>
      <c r="N9" s="118"/>
      <c r="O9" s="125"/>
      <c r="P9" s="123"/>
      <c r="Q9" s="132" t="s">
        <v>266</v>
      </c>
      <c r="R9" s="133" t="s">
        <v>266</v>
      </c>
      <c r="S9" s="134" t="s">
        <v>199</v>
      </c>
    </row>
    <row r="10" spans="1:19" ht="18" x14ac:dyDescent="0.4">
      <c r="A10" s="135" t="s">
        <v>200</v>
      </c>
      <c r="B10" s="361"/>
      <c r="C10" s="120" t="s">
        <v>165</v>
      </c>
      <c r="D10" s="120" t="s">
        <v>165</v>
      </c>
      <c r="E10" s="120" t="s">
        <v>165</v>
      </c>
      <c r="F10" s="120" t="s">
        <v>165</v>
      </c>
      <c r="G10" s="120" t="s">
        <v>165</v>
      </c>
      <c r="H10" s="120" t="s">
        <v>165</v>
      </c>
      <c r="I10" s="120" t="s">
        <v>165</v>
      </c>
      <c r="J10" s="120" t="s">
        <v>165</v>
      </c>
      <c r="K10" s="120" t="s">
        <v>165</v>
      </c>
      <c r="L10" s="120" t="s">
        <v>165</v>
      </c>
      <c r="M10" s="120" t="s">
        <v>165</v>
      </c>
      <c r="N10" s="120" t="s">
        <v>165</v>
      </c>
      <c r="O10" s="120" t="s">
        <v>165</v>
      </c>
      <c r="P10" s="120" t="s">
        <v>165</v>
      </c>
      <c r="Q10" s="136" t="s">
        <v>287</v>
      </c>
      <c r="R10" s="137" t="s">
        <v>210</v>
      </c>
      <c r="S10" s="138"/>
    </row>
    <row r="11" spans="1:19" ht="18" x14ac:dyDescent="0.4">
      <c r="A11" s="69"/>
      <c r="B11" s="139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140"/>
      <c r="R11" s="141">
        <f t="shared" ref="R11:R27" si="0">SUM(C11:P11)</f>
        <v>0</v>
      </c>
      <c r="S11" s="142">
        <f>R11/40</f>
        <v>0</v>
      </c>
    </row>
    <row r="12" spans="1:19" ht="18" x14ac:dyDescent="0.4">
      <c r="A12" s="69"/>
      <c r="B12" s="69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143">
        <f t="shared" si="0"/>
        <v>0</v>
      </c>
      <c r="S12" s="144">
        <f t="shared" ref="S12:S27" si="1">R12/40</f>
        <v>0</v>
      </c>
    </row>
    <row r="13" spans="1:19" ht="18" x14ac:dyDescent="0.4">
      <c r="A13" s="69"/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143">
        <f t="shared" si="0"/>
        <v>0</v>
      </c>
      <c r="S13" s="144">
        <f t="shared" si="1"/>
        <v>0</v>
      </c>
    </row>
    <row r="14" spans="1:19" ht="18" x14ac:dyDescent="0.4">
      <c r="A14" s="73"/>
      <c r="B14" s="73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143">
        <f t="shared" si="0"/>
        <v>0</v>
      </c>
      <c r="S14" s="144">
        <f t="shared" si="1"/>
        <v>0</v>
      </c>
    </row>
    <row r="15" spans="1:19" ht="18" x14ac:dyDescent="0.4">
      <c r="A15" s="73"/>
      <c r="B15" s="73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143">
        <f t="shared" si="0"/>
        <v>0</v>
      </c>
      <c r="S15" s="144">
        <f t="shared" si="1"/>
        <v>0</v>
      </c>
    </row>
    <row r="16" spans="1:19" ht="18" x14ac:dyDescent="0.4">
      <c r="A16" s="73"/>
      <c r="B16" s="73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143">
        <f t="shared" si="0"/>
        <v>0</v>
      </c>
      <c r="S16" s="144">
        <f t="shared" si="1"/>
        <v>0</v>
      </c>
    </row>
    <row r="17" spans="1:19" ht="18" x14ac:dyDescent="0.4">
      <c r="A17" s="73"/>
      <c r="B17" s="73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143">
        <f t="shared" si="0"/>
        <v>0</v>
      </c>
      <c r="S17" s="144">
        <f t="shared" si="1"/>
        <v>0</v>
      </c>
    </row>
    <row r="18" spans="1:19" ht="18" x14ac:dyDescent="0.4">
      <c r="A18" s="73"/>
      <c r="B18" s="73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143">
        <f t="shared" si="0"/>
        <v>0</v>
      </c>
      <c r="S18" s="144">
        <f t="shared" si="1"/>
        <v>0</v>
      </c>
    </row>
    <row r="19" spans="1:19" ht="18" x14ac:dyDescent="0.4">
      <c r="A19" s="73"/>
      <c r="B19" s="73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143">
        <f t="shared" si="0"/>
        <v>0</v>
      </c>
      <c r="S19" s="144">
        <f t="shared" si="1"/>
        <v>0</v>
      </c>
    </row>
    <row r="20" spans="1:19" ht="18" x14ac:dyDescent="0.4">
      <c r="A20" s="75" t="s">
        <v>211</v>
      </c>
      <c r="B20" s="76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143">
        <f t="shared" si="0"/>
        <v>0</v>
      </c>
      <c r="S20" s="144">
        <f t="shared" si="1"/>
        <v>0</v>
      </c>
    </row>
    <row r="21" spans="1:19" ht="18" x14ac:dyDescent="0.4">
      <c r="A21" s="73"/>
      <c r="B21" s="73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143">
        <f t="shared" si="0"/>
        <v>0</v>
      </c>
      <c r="S21" s="144">
        <f t="shared" si="1"/>
        <v>0</v>
      </c>
    </row>
    <row r="22" spans="1:19" ht="18" x14ac:dyDescent="0.4">
      <c r="A22" s="73"/>
      <c r="B22" s="73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143">
        <f t="shared" si="0"/>
        <v>0</v>
      </c>
      <c r="S22" s="144">
        <f t="shared" si="1"/>
        <v>0</v>
      </c>
    </row>
    <row r="23" spans="1:19" ht="18" x14ac:dyDescent="0.4">
      <c r="A23" s="73"/>
      <c r="B23" s="73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143">
        <f t="shared" si="0"/>
        <v>0</v>
      </c>
      <c r="S23" s="144">
        <f t="shared" si="1"/>
        <v>0</v>
      </c>
    </row>
    <row r="24" spans="1:19" ht="18" x14ac:dyDescent="0.4">
      <c r="A24" s="73"/>
      <c r="B24" s="73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143">
        <f t="shared" si="0"/>
        <v>0</v>
      </c>
      <c r="S24" s="144">
        <f t="shared" si="1"/>
        <v>0</v>
      </c>
    </row>
    <row r="25" spans="1:19" ht="18" x14ac:dyDescent="0.4">
      <c r="A25" s="73"/>
      <c r="B25" s="73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143">
        <f t="shared" si="0"/>
        <v>0</v>
      </c>
      <c r="S25" s="144">
        <f t="shared" si="1"/>
        <v>0</v>
      </c>
    </row>
    <row r="26" spans="1:19" ht="18" x14ac:dyDescent="0.4">
      <c r="A26" s="73"/>
      <c r="B26" s="73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143">
        <f t="shared" si="0"/>
        <v>0</v>
      </c>
      <c r="S26" s="144">
        <f t="shared" si="1"/>
        <v>0</v>
      </c>
    </row>
    <row r="27" spans="1:19" ht="18" x14ac:dyDescent="0.4">
      <c r="A27" s="77"/>
      <c r="B27" s="73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143">
        <f t="shared" si="0"/>
        <v>0</v>
      </c>
      <c r="S27" s="144">
        <f t="shared" si="1"/>
        <v>0</v>
      </c>
    </row>
    <row r="28" spans="1:19" ht="18" x14ac:dyDescent="0.4">
      <c r="A28" s="145" t="s">
        <v>212</v>
      </c>
      <c r="B28" s="146"/>
      <c r="C28" s="143">
        <f>SUM(C11:C27)</f>
        <v>0</v>
      </c>
      <c r="D28" s="143">
        <f t="shared" ref="D28:P28" si="2">SUM(D11:D27)</f>
        <v>0</v>
      </c>
      <c r="E28" s="143">
        <f t="shared" si="2"/>
        <v>0</v>
      </c>
      <c r="F28" s="143">
        <f t="shared" si="2"/>
        <v>0</v>
      </c>
      <c r="G28" s="143">
        <f t="shared" si="2"/>
        <v>0</v>
      </c>
      <c r="H28" s="143">
        <f t="shared" si="2"/>
        <v>0</v>
      </c>
      <c r="I28" s="143">
        <f t="shared" si="2"/>
        <v>0</v>
      </c>
      <c r="J28" s="143">
        <f t="shared" si="2"/>
        <v>0</v>
      </c>
      <c r="K28" s="143">
        <f t="shared" si="2"/>
        <v>0</v>
      </c>
      <c r="L28" s="143">
        <f t="shared" si="2"/>
        <v>0</v>
      </c>
      <c r="M28" s="143">
        <f t="shared" si="2"/>
        <v>0</v>
      </c>
      <c r="N28" s="143">
        <f t="shared" si="2"/>
        <v>0</v>
      </c>
      <c r="O28" s="143">
        <f t="shared" si="2"/>
        <v>0</v>
      </c>
      <c r="P28" s="143">
        <f t="shared" si="2"/>
        <v>0</v>
      </c>
      <c r="Q28" s="143">
        <f>SUM(Q11:Q27)</f>
        <v>0</v>
      </c>
      <c r="R28" s="143">
        <f>SUM(R11:R27)</f>
        <v>0</v>
      </c>
      <c r="S28" s="143">
        <f>SUM(S11:S27)</f>
        <v>0</v>
      </c>
    </row>
    <row r="30" spans="1:19" ht="15.65" customHeight="1" x14ac:dyDescent="0.35">
      <c r="A30" s="362" t="s">
        <v>288</v>
      </c>
      <c r="B30" s="362"/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62"/>
    </row>
    <row r="31" spans="1:19" ht="15.65" customHeight="1" x14ac:dyDescent="0.35">
      <c r="A31" s="362"/>
      <c r="B31" s="362"/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</row>
    <row r="32" spans="1:19" x14ac:dyDescent="0.35">
      <c r="A32" s="362"/>
      <c r="B32" s="362"/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/>
      <c r="N32" s="362"/>
      <c r="O32" s="362"/>
      <c r="P32" s="362"/>
      <c r="Q32" s="362"/>
      <c r="R32" s="362"/>
      <c r="S32" s="362"/>
    </row>
  </sheetData>
  <sheetProtection selectLockedCells="1"/>
  <protectedRanges>
    <protectedRange password="E5AC" sqref="C8:P10" name="Range1_5"/>
  </protectedRanges>
  <mergeCells count="8">
    <mergeCell ref="B8:B10"/>
    <mergeCell ref="A30:S32"/>
    <mergeCell ref="A1:S1"/>
    <mergeCell ref="B2:D2"/>
    <mergeCell ref="B3:C3"/>
    <mergeCell ref="B4:H4"/>
    <mergeCell ref="B5:H5"/>
    <mergeCell ref="B6:H6"/>
  </mergeCells>
  <pageMargins left="0.2" right="0.2" top="0.25" bottom="0.25" header="0" footer="0"/>
  <pageSetup paperSize="5" scale="4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F75DD-7250-492A-9A18-80177D257A59}">
  <dimension ref="A1:L3"/>
  <sheetViews>
    <sheetView showGridLines="0" workbookViewId="0">
      <selection activeCell="B2" sqref="B2:L3"/>
    </sheetView>
  </sheetViews>
  <sheetFormatPr defaultColWidth="9.23046875" defaultRowHeight="15.5" x14ac:dyDescent="0.35"/>
  <cols>
    <col min="1" max="1" width="2.23046875" style="28" customWidth="1"/>
    <col min="2" max="11" width="9.23046875" style="28"/>
    <col min="12" max="12" width="10.23046875" style="28" customWidth="1"/>
    <col min="13" max="16384" width="9.23046875" style="28"/>
  </cols>
  <sheetData>
    <row r="1" spans="1:12" ht="23" x14ac:dyDescent="0.5">
      <c r="A1" s="366" t="s">
        <v>291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</row>
    <row r="2" spans="1:12" ht="15.65" customHeight="1" x14ac:dyDescent="0.35">
      <c r="B2" s="367" t="s">
        <v>292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</row>
    <row r="3" spans="1:12" x14ac:dyDescent="0.35">
      <c r="A3" s="14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</row>
  </sheetData>
  <mergeCells count="2">
    <mergeCell ref="A1:L1"/>
    <mergeCell ref="B2:L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F070E-58AB-4BC8-9EB6-F73F87B8BCAF}">
  <dimension ref="A1:L3"/>
  <sheetViews>
    <sheetView showGridLines="0" workbookViewId="0">
      <selection activeCell="B2" sqref="B2:L3"/>
    </sheetView>
  </sheetViews>
  <sheetFormatPr defaultColWidth="9.23046875" defaultRowHeight="15.5" x14ac:dyDescent="0.35"/>
  <cols>
    <col min="1" max="1" width="2.23046875" style="28" customWidth="1"/>
    <col min="2" max="11" width="9.23046875" style="28"/>
    <col min="12" max="12" width="10.23046875" style="28" customWidth="1"/>
    <col min="13" max="16384" width="9.23046875" style="28"/>
  </cols>
  <sheetData>
    <row r="1" spans="1:12" ht="23" x14ac:dyDescent="0.5">
      <c r="A1" s="366" t="s">
        <v>289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</row>
    <row r="2" spans="1:12" ht="15.65" customHeight="1" x14ac:dyDescent="0.35">
      <c r="B2" s="367" t="s">
        <v>290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</row>
    <row r="3" spans="1:12" x14ac:dyDescent="0.35">
      <c r="A3" s="14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</row>
  </sheetData>
  <mergeCells count="2">
    <mergeCell ref="A1:L1"/>
    <mergeCell ref="B2:L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CBA1-ABBA-46BD-A5DB-B94DAB8613AB}">
  <dimension ref="A1:L4"/>
  <sheetViews>
    <sheetView workbookViewId="0">
      <selection activeCell="B14" sqref="B14"/>
    </sheetView>
  </sheetViews>
  <sheetFormatPr defaultColWidth="9.23046875" defaultRowHeight="15.5" x14ac:dyDescent="0.35"/>
  <cols>
    <col min="1" max="1" width="21.23046875" style="28" customWidth="1"/>
    <col min="2" max="2" width="28.23046875" style="28" customWidth="1"/>
    <col min="3" max="3" width="27.69140625" style="28" customWidth="1"/>
    <col min="4" max="4" width="19.69140625" style="28" customWidth="1"/>
    <col min="5" max="5" width="16.23046875" style="28" customWidth="1"/>
    <col min="6" max="6" width="23" style="28" customWidth="1"/>
    <col min="7" max="16384" width="9.23046875" style="28"/>
  </cols>
  <sheetData>
    <row r="1" spans="1:12" ht="23" x14ac:dyDescent="0.5">
      <c r="A1" s="366" t="s">
        <v>293</v>
      </c>
      <c r="B1" s="366"/>
      <c r="C1" s="366"/>
      <c r="D1" s="366"/>
      <c r="E1" s="366"/>
      <c r="F1" s="366"/>
      <c r="G1" s="148"/>
      <c r="H1" s="148"/>
      <c r="I1" s="148"/>
      <c r="J1" s="148"/>
      <c r="K1" s="148"/>
      <c r="L1" s="148"/>
    </row>
    <row r="2" spans="1:12" x14ac:dyDescent="0.35">
      <c r="A2" s="368" t="s">
        <v>294</v>
      </c>
      <c r="B2" s="368"/>
      <c r="C2" s="368"/>
      <c r="D2" s="368"/>
      <c r="E2" s="368"/>
      <c r="F2" s="368"/>
    </row>
    <row r="4" spans="1:12" s="29" customFormat="1" x14ac:dyDescent="0.35">
      <c r="A4" s="149" t="s">
        <v>295</v>
      </c>
      <c r="B4" s="149" t="s">
        <v>296</v>
      </c>
      <c r="C4" s="149" t="s">
        <v>297</v>
      </c>
      <c r="D4" s="149" t="s">
        <v>298</v>
      </c>
      <c r="E4" s="149" t="s">
        <v>299</v>
      </c>
      <c r="F4" s="149" t="s">
        <v>300</v>
      </c>
    </row>
  </sheetData>
  <mergeCells count="2">
    <mergeCell ref="A1:F1"/>
    <mergeCell ref="A2:F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N32"/>
  <sheetViews>
    <sheetView workbookViewId="0">
      <selection activeCell="A21" sqref="A21"/>
    </sheetView>
  </sheetViews>
  <sheetFormatPr defaultRowHeight="15.5" x14ac:dyDescent="0.35"/>
  <cols>
    <col min="1" max="1" width="26.69140625" customWidth="1"/>
    <col min="2" max="2" width="12.3046875" bestFit="1" customWidth="1"/>
    <col min="4" max="4" width="10.4609375" bestFit="1" customWidth="1"/>
    <col min="5" max="5" width="11.84375" bestFit="1" customWidth="1"/>
    <col min="6" max="6" width="15.84375" bestFit="1" customWidth="1"/>
    <col min="7" max="7" width="12.23046875" bestFit="1" customWidth="1"/>
    <col min="8" max="8" width="12.84375" bestFit="1" customWidth="1"/>
    <col min="9" max="9" width="14.69140625" bestFit="1" customWidth="1"/>
    <col min="10" max="10" width="13.84375" bestFit="1" customWidth="1"/>
    <col min="11" max="11" width="13" bestFit="1" customWidth="1"/>
  </cols>
  <sheetData>
    <row r="1" spans="1:14" ht="23" x14ac:dyDescent="0.5">
      <c r="A1" s="369" t="s">
        <v>188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ht="18" x14ac:dyDescent="0.4">
      <c r="A2" s="50" t="s">
        <v>46</v>
      </c>
      <c r="B2" s="51"/>
      <c r="D2" s="51"/>
      <c r="E2" s="51"/>
    </row>
    <row r="3" spans="1:14" ht="18" x14ac:dyDescent="0.4">
      <c r="A3" s="50"/>
      <c r="B3" s="51"/>
      <c r="D3" s="51"/>
      <c r="E3" s="51"/>
    </row>
    <row r="4" spans="1:14" ht="18" x14ac:dyDescent="0.4">
      <c r="A4" s="50"/>
      <c r="B4" s="51"/>
      <c r="D4" s="51"/>
      <c r="E4" s="51"/>
    </row>
    <row r="5" spans="1:14" ht="18" x14ac:dyDescent="0.4">
      <c r="A5" s="50"/>
      <c r="B5" s="51"/>
      <c r="D5" s="51"/>
      <c r="E5" s="51"/>
    </row>
    <row r="6" spans="1:14" ht="18" x14ac:dyDescent="0.4">
      <c r="A6" s="50"/>
      <c r="B6" s="51"/>
      <c r="D6" s="51"/>
      <c r="E6" s="51"/>
    </row>
    <row r="7" spans="1:14" ht="18" x14ac:dyDescent="0.4">
      <c r="A7" s="50"/>
      <c r="B7" s="51"/>
      <c r="D7" s="51"/>
      <c r="E7" s="51"/>
    </row>
    <row r="8" spans="1:14" x14ac:dyDescent="0.35">
      <c r="D8" s="52"/>
      <c r="E8" s="52"/>
      <c r="F8" s="52"/>
    </row>
    <row r="9" spans="1:14" ht="18" x14ac:dyDescent="0.4">
      <c r="A9" s="53" t="s">
        <v>189</v>
      </c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</row>
    <row r="10" spans="1:14" ht="18" x14ac:dyDescent="0.4">
      <c r="A10" s="53" t="s">
        <v>190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</row>
    <row r="11" spans="1:14" ht="17.5" x14ac:dyDescent="0.35">
      <c r="A11" s="54"/>
      <c r="B11" s="55"/>
      <c r="C11" s="54"/>
      <c r="D11" s="54"/>
      <c r="E11" s="54"/>
      <c r="F11" s="56"/>
      <c r="G11" s="56"/>
      <c r="H11" s="56"/>
      <c r="I11" s="56"/>
      <c r="J11" s="56"/>
      <c r="K11" s="56"/>
      <c r="L11" s="56"/>
      <c r="M11" s="55"/>
      <c r="N11" s="55"/>
    </row>
    <row r="12" spans="1:14" ht="18" x14ac:dyDescent="0.4">
      <c r="A12" s="57"/>
      <c r="B12" s="58" t="s">
        <v>191</v>
      </c>
      <c r="C12" s="59" t="s">
        <v>192</v>
      </c>
      <c r="D12" s="59" t="s">
        <v>192</v>
      </c>
      <c r="E12" s="59" t="s">
        <v>192</v>
      </c>
      <c r="F12" s="59" t="s">
        <v>192</v>
      </c>
      <c r="G12" s="59" t="s">
        <v>192</v>
      </c>
      <c r="H12" s="59" t="s">
        <v>192</v>
      </c>
      <c r="I12" s="59" t="s">
        <v>192</v>
      </c>
      <c r="J12" s="59" t="s">
        <v>192</v>
      </c>
      <c r="K12" s="59" t="s">
        <v>192</v>
      </c>
      <c r="L12" s="59" t="s">
        <v>192</v>
      </c>
      <c r="M12" s="60" t="s">
        <v>193</v>
      </c>
      <c r="N12" s="61" t="s">
        <v>194</v>
      </c>
    </row>
    <row r="13" spans="1:14" ht="18" x14ac:dyDescent="0.4">
      <c r="A13" s="62"/>
      <c r="B13" s="58" t="s">
        <v>195</v>
      </c>
      <c r="C13" s="63" t="s">
        <v>196</v>
      </c>
      <c r="D13" s="59" t="s">
        <v>196</v>
      </c>
      <c r="E13" s="59" t="s">
        <v>196</v>
      </c>
      <c r="F13" s="59" t="s">
        <v>196</v>
      </c>
      <c r="G13" s="59" t="s">
        <v>197</v>
      </c>
      <c r="H13" s="59" t="s">
        <v>197</v>
      </c>
      <c r="I13" s="59" t="s">
        <v>197</v>
      </c>
      <c r="J13" s="59" t="s">
        <v>197</v>
      </c>
      <c r="K13" s="59" t="s">
        <v>124</v>
      </c>
      <c r="L13" s="59" t="s">
        <v>198</v>
      </c>
      <c r="M13" s="60" t="s">
        <v>194</v>
      </c>
      <c r="N13" s="61" t="s">
        <v>199</v>
      </c>
    </row>
    <row r="14" spans="1:14" ht="18" x14ac:dyDescent="0.4">
      <c r="A14" s="64" t="s">
        <v>200</v>
      </c>
      <c r="B14" s="58" t="s">
        <v>201</v>
      </c>
      <c r="C14" s="65" t="s">
        <v>202</v>
      </c>
      <c r="D14" s="66" t="s">
        <v>203</v>
      </c>
      <c r="E14" s="66" t="s">
        <v>204</v>
      </c>
      <c r="F14" s="66" t="s">
        <v>178</v>
      </c>
      <c r="G14" s="66" t="s">
        <v>205</v>
      </c>
      <c r="H14" s="66" t="s">
        <v>206</v>
      </c>
      <c r="I14" s="66" t="s">
        <v>207</v>
      </c>
      <c r="J14" s="66" t="s">
        <v>208</v>
      </c>
      <c r="K14" s="66" t="s">
        <v>125</v>
      </c>
      <c r="L14" s="66" t="s">
        <v>209</v>
      </c>
      <c r="M14" s="67" t="s">
        <v>210</v>
      </c>
      <c r="N14" s="68"/>
    </row>
    <row r="15" spans="1:14" ht="18" x14ac:dyDescent="0.4">
      <c r="A15" s="69"/>
      <c r="B15" s="69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1">
        <f>SUM(C15:L15)</f>
        <v>0</v>
      </c>
      <c r="N15" s="72">
        <f>M15/40</f>
        <v>0</v>
      </c>
    </row>
    <row r="16" spans="1:14" ht="18" x14ac:dyDescent="0.4">
      <c r="A16" s="69"/>
      <c r="B16" s="69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1">
        <f t="shared" ref="M16:M31" si="0">SUM(C16:L16)</f>
        <v>0</v>
      </c>
      <c r="N16" s="72">
        <f t="shared" ref="N16:N31" si="1">M16/40</f>
        <v>0</v>
      </c>
    </row>
    <row r="17" spans="1:14" ht="18" x14ac:dyDescent="0.4">
      <c r="A17" s="69"/>
      <c r="B17" s="69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1">
        <f t="shared" si="0"/>
        <v>0</v>
      </c>
      <c r="N17" s="72">
        <f t="shared" si="1"/>
        <v>0</v>
      </c>
    </row>
    <row r="18" spans="1:14" ht="18" x14ac:dyDescent="0.4">
      <c r="A18" s="73"/>
      <c r="B18" s="73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1">
        <f t="shared" si="0"/>
        <v>0</v>
      </c>
      <c r="N18" s="72">
        <f t="shared" si="1"/>
        <v>0</v>
      </c>
    </row>
    <row r="19" spans="1:14" ht="18" x14ac:dyDescent="0.4">
      <c r="A19" s="73"/>
      <c r="B19" s="73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1">
        <f t="shared" si="0"/>
        <v>0</v>
      </c>
      <c r="N19" s="72">
        <f t="shared" si="1"/>
        <v>0</v>
      </c>
    </row>
    <row r="20" spans="1:14" ht="18" x14ac:dyDescent="0.4">
      <c r="A20" s="73"/>
      <c r="B20" s="73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1">
        <f t="shared" si="0"/>
        <v>0</v>
      </c>
      <c r="N20" s="72">
        <f t="shared" si="1"/>
        <v>0</v>
      </c>
    </row>
    <row r="21" spans="1:14" ht="18" x14ac:dyDescent="0.4">
      <c r="A21" s="73"/>
      <c r="B21" s="73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1">
        <f t="shared" si="0"/>
        <v>0</v>
      </c>
      <c r="N21" s="72">
        <f t="shared" si="1"/>
        <v>0</v>
      </c>
    </row>
    <row r="22" spans="1:14" ht="18" x14ac:dyDescent="0.4">
      <c r="A22" s="73"/>
      <c r="B22" s="73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1">
        <f t="shared" si="0"/>
        <v>0</v>
      </c>
      <c r="N22" s="72">
        <f t="shared" si="1"/>
        <v>0</v>
      </c>
    </row>
    <row r="23" spans="1:14" ht="18" x14ac:dyDescent="0.4">
      <c r="A23" s="73"/>
      <c r="B23" s="73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1">
        <f t="shared" si="0"/>
        <v>0</v>
      </c>
      <c r="N23" s="72">
        <f t="shared" si="1"/>
        <v>0</v>
      </c>
    </row>
    <row r="24" spans="1:14" ht="18" x14ac:dyDescent="0.4">
      <c r="A24" s="75" t="s">
        <v>211</v>
      </c>
      <c r="B24" s="76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1">
        <f t="shared" si="0"/>
        <v>0</v>
      </c>
      <c r="N24" s="72">
        <f t="shared" si="1"/>
        <v>0</v>
      </c>
    </row>
    <row r="25" spans="1:14" ht="18" x14ac:dyDescent="0.4">
      <c r="A25" s="73"/>
      <c r="B25" s="73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1">
        <f t="shared" si="0"/>
        <v>0</v>
      </c>
      <c r="N25" s="72">
        <f t="shared" si="1"/>
        <v>0</v>
      </c>
    </row>
    <row r="26" spans="1:14" ht="18" x14ac:dyDescent="0.4">
      <c r="A26" s="73"/>
      <c r="B26" s="73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1">
        <f t="shared" si="0"/>
        <v>0</v>
      </c>
      <c r="N26" s="72">
        <f t="shared" si="1"/>
        <v>0</v>
      </c>
    </row>
    <row r="27" spans="1:14" ht="18" x14ac:dyDescent="0.4">
      <c r="A27" s="73"/>
      <c r="B27" s="73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1">
        <f t="shared" si="0"/>
        <v>0</v>
      </c>
      <c r="N27" s="72">
        <f t="shared" si="1"/>
        <v>0</v>
      </c>
    </row>
    <row r="28" spans="1:14" ht="18" x14ac:dyDescent="0.4">
      <c r="A28" s="73"/>
      <c r="B28" s="73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1">
        <f t="shared" si="0"/>
        <v>0</v>
      </c>
      <c r="N28" s="72">
        <f t="shared" si="1"/>
        <v>0</v>
      </c>
    </row>
    <row r="29" spans="1:14" ht="18" x14ac:dyDescent="0.4">
      <c r="A29" s="73"/>
      <c r="B29" s="73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1">
        <f t="shared" si="0"/>
        <v>0</v>
      </c>
      <c r="N29" s="72">
        <f t="shared" si="1"/>
        <v>0</v>
      </c>
    </row>
    <row r="30" spans="1:14" ht="18" x14ac:dyDescent="0.4">
      <c r="A30" s="73"/>
      <c r="B30" s="7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1">
        <f t="shared" si="0"/>
        <v>0</v>
      </c>
      <c r="N30" s="72">
        <f t="shared" si="1"/>
        <v>0</v>
      </c>
    </row>
    <row r="31" spans="1:14" ht="18" x14ac:dyDescent="0.4">
      <c r="A31" s="77"/>
      <c r="B31" s="73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1">
        <f t="shared" si="0"/>
        <v>0</v>
      </c>
      <c r="N31" s="72">
        <f t="shared" si="1"/>
        <v>0</v>
      </c>
    </row>
    <row r="32" spans="1:14" ht="18" x14ac:dyDescent="0.4">
      <c r="A32" s="78" t="s">
        <v>212</v>
      </c>
      <c r="B32" s="68"/>
      <c r="C32" s="71">
        <f>SUM(C15:C31)</f>
        <v>0</v>
      </c>
      <c r="D32" s="71">
        <f t="shared" ref="D32:L32" si="2">SUM(D15:D31)</f>
        <v>0</v>
      </c>
      <c r="E32" s="71">
        <f t="shared" si="2"/>
        <v>0</v>
      </c>
      <c r="F32" s="71">
        <f t="shared" si="2"/>
        <v>0</v>
      </c>
      <c r="G32" s="71">
        <f t="shared" si="2"/>
        <v>0</v>
      </c>
      <c r="H32" s="71">
        <f t="shared" si="2"/>
        <v>0</v>
      </c>
      <c r="I32" s="71">
        <f t="shared" si="2"/>
        <v>0</v>
      </c>
      <c r="J32" s="71">
        <f t="shared" si="2"/>
        <v>0</v>
      </c>
      <c r="K32" s="71">
        <f t="shared" si="2"/>
        <v>0</v>
      </c>
      <c r="L32" s="71">
        <f t="shared" si="2"/>
        <v>0</v>
      </c>
      <c r="M32" s="71">
        <f>SUM(M15:M31)</f>
        <v>0</v>
      </c>
      <c r="N32" s="68"/>
    </row>
  </sheetData>
  <sheetProtection algorithmName="SHA-512" hashValue="+LF6P+td7S7/7NWiKCRZC7OgoJWrVIG4mIqvibniG0sjjdu9rPQAwpXzNSUWkOA01INmsG+/aN51SDd0RwFCKg==" saltValue="6sC/r/1xRrItnHX23U0c1Q==" spinCount="100000" sheet="1" objects="1" scenarios="1" selectLockedCells="1"/>
  <mergeCells count="1">
    <mergeCell ref="A1:N1"/>
  </mergeCells>
  <pageMargins left="0.2" right="0.2" top="0.25" bottom="0.25" header="0" footer="0"/>
  <pageSetup paperSize="5" scale="7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34c260ee-0cb7-478e-85cb-d44470d33d61">
      <UserInfo>
        <DisplayName>Brianne Moser</DisplayName>
        <AccountId>12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F5EAEEADB55445A024DD745897C05A" ma:contentTypeVersion="12" ma:contentTypeDescription="Create a new document." ma:contentTypeScope="" ma:versionID="f0cd629c7193946611b7e081de56b2e0">
  <xsd:schema xmlns:xsd="http://www.w3.org/2001/XMLSchema" xmlns:xs="http://www.w3.org/2001/XMLSchema" xmlns:p="http://schemas.microsoft.com/office/2006/metadata/properties" xmlns:ns1="http://schemas.microsoft.com/sharepoint/v3" xmlns:ns2="fe6ab4b2-1c4c-467e-8243-2e2b824ef9df" xmlns:ns3="34c260ee-0cb7-478e-85cb-d44470d33d61" targetNamespace="http://schemas.microsoft.com/office/2006/metadata/properties" ma:root="true" ma:fieldsID="b3ccfcfefa38b00c4360d514818ce8d6" ns1:_="" ns2:_="" ns3:_="">
    <xsd:import namespace="http://schemas.microsoft.com/sharepoint/v3"/>
    <xsd:import namespace="fe6ab4b2-1c4c-467e-8243-2e2b824ef9df"/>
    <xsd:import namespace="34c260ee-0cb7-478e-85cb-d44470d33d6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6ab4b2-1c4c-467e-8243-2e2b824ef9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c260ee-0cb7-478e-85cb-d44470d33d6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66F5C4-03D4-435A-8815-47B23BFC1B10}">
  <ds:schemaRefs>
    <ds:schemaRef ds:uri="http://schemas.microsoft.com/office/2006/documentManagement/types"/>
    <ds:schemaRef ds:uri="http://schemas.openxmlformats.org/package/2006/metadata/core-properties"/>
    <ds:schemaRef ds:uri="http://purl.org/dc/terms/"/>
    <ds:schemaRef ds:uri="6b6bb79e-f470-42ad-89bc-1438c1e7bbc3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schemas.microsoft.com/sharepoint/v3"/>
    <ds:schemaRef ds:uri="34c260ee-0cb7-478e-85cb-d44470d33d61"/>
  </ds:schemaRefs>
</ds:datastoreItem>
</file>

<file path=customXml/itemProps2.xml><?xml version="1.0" encoding="utf-8"?>
<ds:datastoreItem xmlns:ds="http://schemas.openxmlformats.org/officeDocument/2006/customXml" ds:itemID="{04DA0AB7-E36F-4DAC-AB98-80AB9AB476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47BC96-2BC5-47FE-A415-14069A7725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e6ab4b2-1c4c-467e-8243-2e2b824ef9df"/>
    <ds:schemaRef ds:uri="34c260ee-0cb7-478e-85cb-d44470d33d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Budget Overview</vt:lpstr>
      <vt:lpstr> Title III Budget Instructions </vt:lpstr>
      <vt:lpstr>Allocation Page</vt:lpstr>
      <vt:lpstr>Budget</vt:lpstr>
      <vt:lpstr>Staff Time Allocation FTE</vt:lpstr>
      <vt:lpstr>Budget Justification</vt:lpstr>
      <vt:lpstr>In Kind Allocation</vt:lpstr>
      <vt:lpstr>Funder List</vt:lpstr>
      <vt:lpstr>Staff Time Allocation F.T.E</vt:lpstr>
      <vt:lpstr>In-Kind Allocation Rq.</vt:lpstr>
      <vt:lpstr>Multiple Cty Summary Sheet</vt:lpstr>
      <vt:lpstr>Formulas Defined</vt:lpstr>
      <vt:lpstr>Budget!Print_Area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Customer</dc:creator>
  <cp:lastModifiedBy>Melissa Brackmann</cp:lastModifiedBy>
  <cp:lastPrinted>2021-02-23T18:41:18Z</cp:lastPrinted>
  <dcterms:created xsi:type="dcterms:W3CDTF">1999-04-24T19:02:14Z</dcterms:created>
  <dcterms:modified xsi:type="dcterms:W3CDTF">2021-03-03T14:27:54Z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0x010100CAF5EAEEADB55445A024DD745897C05A</vt:lpwstr>
  </property>
</Properties>
</file>